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LAa+6xWX8/PvZoTQJBSVncuvT39Rr+z218u+6p/tT1lcJfd6kIaUV9TT3tFaf1TnLVHO2Bp/l2vVhSFqcvs6w==" workbookSaltValue="jSsOU3VnqL8SO7YLIXKEe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<sst xmlns="http://schemas.openxmlformats.org/spreadsheetml/2006/main" xmlns:r="http://schemas.openxmlformats.org/officeDocument/2006/relationships" count="115" uniqueCount="115">
  <si>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</si>
  <si>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</si>
  <si>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</si>
  <si>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</si>
  <si>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</si>
  <si>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</si>
  <si>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</si>
  <si>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</si>
  <si>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</si>
  <si>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</si>
  <si>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</si>
  <si>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</si>
  <si>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</si>
  <si>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</si>
  <si>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</si>
  <si>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</si>
  <si>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</si>
  <si>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</si>
  <si>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</si>
  <si>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</si>
  <si>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</si>
  <si>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</si>
  <si>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</si>
  <si>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</si>
  <si>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</si>
  <si>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</si>
  <si>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</si>
  <si>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</si>
  <si>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</si>
  <si>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</si>
  <si>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</si>
  <si>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</si>
  <si>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</si>
  <si>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</si>
  <si>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</si>
  <si>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</si>
  <si>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</si>
  <si>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</si>
  <si>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</si>
  <si>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</si>
  <si>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</si>
  <si>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</si>
  <si>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</si>
  <si>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</si>
  <si>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</si>
  <si>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</si>
  <si>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</si>
  <si>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</si>
  <si>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</si>
  <si>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</si>
  <si>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</si>
  <si>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</si>
  <si>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</si>
  <si>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</si>
  <si>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</si>
  <si>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</si>
  <si>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</si>
  <si>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</si>
  <si>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</si>
  <si>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</si>
  <si>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</si>
  <si>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</si>
  <si>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</si>
  <si>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</si>
  <si>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</si>
  <si>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</si>
  <si>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</si>
  <si>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</si>
  <si>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</si>
  <si>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</si>
  <si>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</si>
  <si>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</si>
  <si>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</si>
  <si>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</si>
  <si>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</si>
  <si>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</si>
  <si>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</si>
  <si>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</si>
  <si>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</si>
  <si>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</si>
  <si>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</si>
  <si>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</si>
  <si>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</si>
  <si>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</si>
  <si>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</si>
  <si>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</si>
  <si>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</si>
  <si>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</si>
  <si>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</si>
  <si>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</si>
  <si>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</si>
  <si>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</si>
  <si>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</si>
  <si>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</si>
  <si>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</si>
  <si>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</si>
  <si>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福岡県　中間市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</si>
  <si>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</si>
  <si>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</si>
  <si>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</si>
  <si>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</si>
  <si>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</si>
  <si>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</si>
  <si>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</si>
  <si>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</si>
  <si>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</si>
  <si>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</si>
  <si>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</si>
  <si>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</si>
  <si>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</si>
  <si>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</si>
  <si>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</si>
  <si>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本事業は令和2年4月1日をもって地方公営企業会計に移行しました。また、令和3年度には地域下水道を公共下水道に統合しています。
　本市は、市民サービス向上のため公共下水道の普及を重要施策の一つと位置づけ、普及率の向上に努めています。本市における下水道整備は未だ完了しておらず、流動比率は昨年度と比較し増加していますが、建設費のために企業債を発行していることから、100パーセントを下回っています。しかし、事業が完了した後は企業債の発行が減少するため、改善が見込まれます。
　現段階において経費回収率は類似団体平均値と比較して優位にありますが、下水道整備を進めていく中で劣位となることも考えられます。これを防ぐためには有収水量の増加が不可欠であり、そのためには下水道普及率と水洗化率の向上が必要です。
　また、下水道普及率と水洗化率の向上による有収水量の増加を図るとともに、計画的な整備の実施により企業債残高の急激な上昇を抑制しつつ、計画のとおりに整備を完了し、企業債残高を減少させなければなりません。
　これらのことから、本市は普及率及び水洗化率の向上に努めるとともに計画的な整備を実施し、各指標の改善に努めます。</t>
    <rPh sb="1" eb="2">
      <t>ホン</t>
    </rPh>
    <rPh sb="2" eb="4">
      <t>ジギョウ</t>
    </rPh>
    <rPh sb="5" eb="7">
      <t>レイワ</t>
    </rPh>
    <rPh sb="8" eb="9">
      <t>ネン</t>
    </rPh>
    <rPh sb="10" eb="11">
      <t>ガツ</t>
    </rPh>
    <rPh sb="12" eb="13">
      <t>ニチ</t>
    </rPh>
    <rPh sb="17" eb="19">
      <t>チホウ</t>
    </rPh>
    <rPh sb="19" eb="21">
      <t>コウエイ</t>
    </rPh>
    <rPh sb="21" eb="23">
      <t>キギョウ</t>
    </rPh>
    <rPh sb="23" eb="25">
      <t>カイケイ</t>
    </rPh>
    <rPh sb="26" eb="28">
      <t>イコウ</t>
    </rPh>
    <rPh sb="36" eb="38">
      <t>レイワ</t>
    </rPh>
    <rPh sb="39" eb="41">
      <t>ネンド</t>
    </rPh>
    <rPh sb="43" eb="45">
      <t>チイキ</t>
    </rPh>
    <rPh sb="45" eb="48">
      <t>ゲスイドウ</t>
    </rPh>
    <rPh sb="49" eb="51">
      <t>コウキョウ</t>
    </rPh>
    <rPh sb="51" eb="54">
      <t>ゲスイドウ</t>
    </rPh>
    <rPh sb="55" eb="57">
      <t>トウゴウ</t>
    </rPh>
    <rPh sb="67" eb="68">
      <t>ニチ</t>
    </rPh>
    <rPh sb="116" eb="118">
      <t>ホンシ</t>
    </rPh>
    <rPh sb="122" eb="125">
      <t>ゲスイドウ</t>
    </rPh>
    <rPh sb="125" eb="127">
      <t>セイビ</t>
    </rPh>
    <rPh sb="128" eb="129">
      <t>イマ</t>
    </rPh>
    <rPh sb="130" eb="132">
      <t>カンリョウ</t>
    </rPh>
    <rPh sb="138" eb="140">
      <t>リュウドウ</t>
    </rPh>
    <rPh sb="140" eb="142">
      <t>ヒリツ</t>
    </rPh>
    <rPh sb="143" eb="146">
      <t>サクネンド</t>
    </rPh>
    <rPh sb="147" eb="149">
      <t>ヒカク</t>
    </rPh>
    <rPh sb="150" eb="152">
      <t>ゾウカ</t>
    </rPh>
    <rPh sb="159" eb="162">
      <t>ケンセツヒ</t>
    </rPh>
    <rPh sb="166" eb="169">
      <t>キギョウサイ</t>
    </rPh>
    <rPh sb="170" eb="172">
      <t>ハッコウ</t>
    </rPh>
    <rPh sb="190" eb="192">
      <t>シタマワ</t>
    </rPh>
    <rPh sb="202" eb="204">
      <t>ジギョウ</t>
    </rPh>
    <rPh sb="205" eb="207">
      <t>カンリョウ</t>
    </rPh>
    <rPh sb="209" eb="210">
      <t>アト</t>
    </rPh>
    <rPh sb="211" eb="214">
      <t>キギョウサイ</t>
    </rPh>
    <rPh sb="215" eb="217">
      <t>ハッコウ</t>
    </rPh>
    <rPh sb="218" eb="220">
      <t>ゲンショウ</t>
    </rPh>
    <rPh sb="225" eb="227">
      <t>カイゼン</t>
    </rPh>
    <rPh sb="228" eb="230">
      <t>ミコ</t>
    </rPh>
    <rPh sb="237" eb="240">
      <t>ゲンダンカイ</t>
    </rPh>
    <rPh sb="244" eb="246">
      <t>ケイヒ</t>
    </rPh>
    <rPh sb="246" eb="248">
      <t>カイシュウ</t>
    </rPh>
    <rPh sb="248" eb="249">
      <t>リツ</t>
    </rPh>
    <rPh sb="250" eb="252">
      <t>ルイジ</t>
    </rPh>
    <rPh sb="252" eb="254">
      <t>ダンタイ</t>
    </rPh>
    <rPh sb="254" eb="257">
      <t>ヘイキンチ</t>
    </rPh>
    <rPh sb="258" eb="260">
      <t>ヒカク</t>
    </rPh>
    <rPh sb="262" eb="264">
      <t>ユウイ</t>
    </rPh>
    <rPh sb="271" eb="274">
      <t>ゲスイドウ</t>
    </rPh>
    <rPh sb="274" eb="276">
      <t>セイビ</t>
    </rPh>
    <rPh sb="277" eb="278">
      <t>スス</t>
    </rPh>
    <rPh sb="282" eb="283">
      <t>ナカ</t>
    </rPh>
    <rPh sb="284" eb="286">
      <t>レツイ</t>
    </rPh>
    <rPh sb="292" eb="293">
      <t>カンガ</t>
    </rPh>
    <rPh sb="302" eb="303">
      <t>フセ</t>
    </rPh>
    <rPh sb="308" eb="310">
      <t>ユウシュウ</t>
    </rPh>
    <rPh sb="310" eb="312">
      <t>スイリョウ</t>
    </rPh>
    <rPh sb="313" eb="315">
      <t>ゾウカ</t>
    </rPh>
    <rPh sb="316" eb="319">
      <t>フカケツ</t>
    </rPh>
    <rPh sb="329" eb="332">
      <t>ゲスイドウ</t>
    </rPh>
    <rPh sb="332" eb="334">
      <t>フキュウ</t>
    </rPh>
    <rPh sb="334" eb="335">
      <t>リツ</t>
    </rPh>
    <rPh sb="336" eb="339">
      <t>スイセンカ</t>
    </rPh>
    <rPh sb="339" eb="340">
      <t>リツ</t>
    </rPh>
    <rPh sb="341" eb="343">
      <t>コウジョウ</t>
    </rPh>
    <rPh sb="344" eb="346">
      <t>ヒツヨウ</t>
    </rPh>
    <rPh sb="354" eb="357">
      <t>ゲスイドウ</t>
    </rPh>
    <rPh sb="357" eb="359">
      <t>フキュウ</t>
    </rPh>
    <rPh sb="359" eb="360">
      <t>リツ</t>
    </rPh>
    <rPh sb="361" eb="364">
      <t>スイセンカ</t>
    </rPh>
    <rPh sb="364" eb="365">
      <t>リツ</t>
    </rPh>
    <rPh sb="366" eb="368">
      <t>コウジョウ</t>
    </rPh>
    <rPh sb="371" eb="373">
      <t>ユウシュウ</t>
    </rPh>
    <rPh sb="373" eb="375">
      <t>スイリョウ</t>
    </rPh>
    <rPh sb="376" eb="378">
      <t>ゾウカ</t>
    </rPh>
    <rPh sb="379" eb="380">
      <t>ハカ</t>
    </rPh>
    <rPh sb="386" eb="389">
      <t>ケイカクテキ</t>
    </rPh>
    <rPh sb="390" eb="392">
      <t>セイビ</t>
    </rPh>
    <rPh sb="393" eb="395">
      <t>ジッシ</t>
    </rPh>
    <rPh sb="398" eb="400">
      <t>キギョウ</t>
    </rPh>
    <rPh sb="400" eb="401">
      <t>サイ</t>
    </rPh>
    <rPh sb="401" eb="403">
      <t>ザンダカ</t>
    </rPh>
    <rPh sb="404" eb="406">
      <t>キュウゲキ</t>
    </rPh>
    <rPh sb="407" eb="409">
      <t>ジョウショウ</t>
    </rPh>
    <rPh sb="410" eb="412">
      <t>ヨクセイ</t>
    </rPh>
    <rPh sb="416" eb="418">
      <t>ケイカク</t>
    </rPh>
    <rPh sb="423" eb="425">
      <t>セイビ</t>
    </rPh>
    <rPh sb="426" eb="428">
      <t>カンリョウ</t>
    </rPh>
    <rPh sb="430" eb="432">
      <t>キギョウ</t>
    </rPh>
    <rPh sb="432" eb="433">
      <t>サイ</t>
    </rPh>
    <rPh sb="433" eb="435">
      <t>ザンダカ</t>
    </rPh>
    <rPh sb="436" eb="438">
      <t>ゲンショウ</t>
    </rPh>
    <rPh sb="461" eb="463">
      <t>ホンシ</t>
    </rPh>
    <rPh sb="464" eb="466">
      <t>フキュウ</t>
    </rPh>
    <rPh sb="466" eb="467">
      <t>リツ</t>
    </rPh>
    <rPh sb="467" eb="468">
      <t>オヨ</t>
    </rPh>
    <rPh sb="469" eb="472">
      <t>スイセンカ</t>
    </rPh>
    <rPh sb="472" eb="473">
      <t>リツ</t>
    </rPh>
    <rPh sb="474" eb="476">
      <t>コウジョウ</t>
    </rPh>
    <rPh sb="477" eb="478">
      <t>ツト</t>
    </rPh>
    <rPh sb="484" eb="487">
      <t>ケイカクテキ</t>
    </rPh>
    <rPh sb="488" eb="490">
      <t>セイビ</t>
    </rPh>
    <rPh sb="491" eb="493">
      <t>ジッシ</t>
    </rPh>
    <rPh sb="495" eb="498">
      <t>カクシヒョウ</t>
    </rPh>
    <rPh sb="499" eb="501">
      <t>カイゼン</t>
    </rPh>
    <rPh sb="502" eb="503">
      <t>ツト</t>
    </rPh>
    <phoneticPr fontId="13"/>
  </si>
  <si>
    <t>　本市における公共下水道事業が保有する資産は供用開始から約25年が経過した段階であり、標準耐用年数が50年であることから、大規模改築等の必要性はありません。
　令和3年度に公共下水道に統合した地域下水道が保有する資産は、概ね取得から40年が経過しており、平成30年度より改築に着手しております。策定済であるストックマネジメント計画に基づく適正な維持管理を行い、計画的・効率的な改築等を実施することでライフサイクルコストの最小化に努めます。</t>
    <rPh sb="1" eb="3">
      <t>ホンシ</t>
    </rPh>
    <rPh sb="7" eb="9">
      <t>コウキョウ</t>
    </rPh>
    <rPh sb="9" eb="12">
      <t>ゲスイドウ</t>
    </rPh>
    <rPh sb="12" eb="14">
      <t>ジギョウ</t>
    </rPh>
    <rPh sb="15" eb="17">
      <t>ホユウ</t>
    </rPh>
    <rPh sb="19" eb="21">
      <t>シサン</t>
    </rPh>
    <rPh sb="22" eb="24">
      <t>キョウヨウ</t>
    </rPh>
    <rPh sb="24" eb="26">
      <t>カイシ</t>
    </rPh>
    <rPh sb="28" eb="29">
      <t>ヤク</t>
    </rPh>
    <rPh sb="31" eb="32">
      <t>ネン</t>
    </rPh>
    <rPh sb="33" eb="35">
      <t>ケイカ</t>
    </rPh>
    <rPh sb="37" eb="39">
      <t>ダンカイ</t>
    </rPh>
    <rPh sb="43" eb="45">
      <t>ヒョウジュン</t>
    </rPh>
    <rPh sb="45" eb="47">
      <t>タイヨウ</t>
    </rPh>
    <rPh sb="47" eb="49">
      <t>ネンスウ</t>
    </rPh>
    <rPh sb="52" eb="53">
      <t>ネン</t>
    </rPh>
    <rPh sb="61" eb="64">
      <t>ダイキボ</t>
    </rPh>
    <rPh sb="64" eb="66">
      <t>カイチク</t>
    </rPh>
    <rPh sb="66" eb="67">
      <t>ナド</t>
    </rPh>
    <rPh sb="68" eb="71">
      <t>ヒツヨウセイ</t>
    </rPh>
    <rPh sb="80" eb="82">
      <t>レイワ</t>
    </rPh>
    <rPh sb="83" eb="85">
      <t>ネンド</t>
    </rPh>
    <rPh sb="86" eb="88">
      <t>コウキョウ</t>
    </rPh>
    <rPh sb="88" eb="91">
      <t>ゲスイドウ</t>
    </rPh>
    <rPh sb="92" eb="94">
      <t>トウゴウ</t>
    </rPh>
    <rPh sb="96" eb="98">
      <t>チイキ</t>
    </rPh>
    <rPh sb="98" eb="101">
      <t>ゲスイドウ</t>
    </rPh>
    <rPh sb="102" eb="104">
      <t>ホユウ</t>
    </rPh>
    <rPh sb="106" eb="108">
      <t>シサン</t>
    </rPh>
    <rPh sb="110" eb="111">
      <t>オオム</t>
    </rPh>
    <rPh sb="112" eb="114">
      <t>シュトク</t>
    </rPh>
    <rPh sb="118" eb="119">
      <t>ネン</t>
    </rPh>
    <rPh sb="120" eb="122">
      <t>ケイカ</t>
    </rPh>
    <rPh sb="127" eb="129">
      <t>ヘイセイ</t>
    </rPh>
    <rPh sb="131" eb="133">
      <t>ネンド</t>
    </rPh>
    <rPh sb="135" eb="137">
      <t>カイチク</t>
    </rPh>
    <rPh sb="138" eb="140">
      <t>チャクシュ</t>
    </rPh>
    <rPh sb="147" eb="149">
      <t>サクテイ</t>
    </rPh>
    <rPh sb="149" eb="150">
      <t>スミ</t>
    </rPh>
    <rPh sb="163" eb="165">
      <t>ケイカク</t>
    </rPh>
    <rPh sb="166" eb="167">
      <t>モト</t>
    </rPh>
    <rPh sb="169" eb="171">
      <t>テキセイ</t>
    </rPh>
    <rPh sb="172" eb="174">
      <t>イジ</t>
    </rPh>
    <rPh sb="174" eb="176">
      <t>カンリ</t>
    </rPh>
    <rPh sb="177" eb="178">
      <t>オコナ</t>
    </rPh>
    <rPh sb="180" eb="183">
      <t>ケイカクテキ</t>
    </rPh>
    <rPh sb="184" eb="187">
      <t>コウリツテキ</t>
    </rPh>
    <rPh sb="188" eb="190">
      <t>カイチク</t>
    </rPh>
    <rPh sb="190" eb="191">
      <t>ナド</t>
    </rPh>
    <rPh sb="192" eb="194">
      <t>ジッシ</t>
    </rPh>
    <rPh sb="210" eb="213">
      <t>サイショウカ</t>
    </rPh>
    <rPh sb="214" eb="215">
      <t>ツト</t>
    </rPh>
    <phoneticPr fontId="13"/>
  </si>
  <si>
    <t>　下水道事業は先行投資が大きい事業であり、普及率・水洗化率が高くなければ安定経営は難しい事業です。本市といたしましては、整備計画のとおりに整備を進めることで下水道普及率の向上に、水洗化の啓発を行うことで水洗化率向上に努め、同時に経費削減に努めます。また、将来的な改築等を計画的・効率的に実施できるよう適正な維持管理に努めます。
　市民の皆様が安心して下水道を利用することができるよう、将来にわたる安定的かつ健全な下水道事業の運営の実現に尽力いたします。</t>
    <rPh sb="1" eb="4">
      <t>ゲスイドウ</t>
    </rPh>
    <rPh sb="4" eb="6">
      <t>ジギョウ</t>
    </rPh>
    <rPh sb="7" eb="9">
      <t>センコウ</t>
    </rPh>
    <rPh sb="9" eb="11">
      <t>トウシ</t>
    </rPh>
    <rPh sb="12" eb="13">
      <t>オオ</t>
    </rPh>
    <rPh sb="15" eb="17">
      <t>ジギョウ</t>
    </rPh>
    <rPh sb="21" eb="23">
      <t>フキュウ</t>
    </rPh>
    <rPh sb="23" eb="24">
      <t>リツ</t>
    </rPh>
    <rPh sb="25" eb="28">
      <t>スイセンカ</t>
    </rPh>
    <rPh sb="28" eb="29">
      <t>リツ</t>
    </rPh>
    <rPh sb="30" eb="31">
      <t>タカ</t>
    </rPh>
    <rPh sb="36" eb="38">
      <t>アンテイ</t>
    </rPh>
    <rPh sb="38" eb="40">
      <t>ケイエイ</t>
    </rPh>
    <rPh sb="41" eb="42">
      <t>ムズカ</t>
    </rPh>
    <rPh sb="44" eb="46">
      <t>ジギョウ</t>
    </rPh>
    <rPh sb="49" eb="51">
      <t>ホンシ</t>
    </rPh>
    <rPh sb="60" eb="62">
      <t>セイビ</t>
    </rPh>
    <rPh sb="62" eb="64">
      <t>ケイカク</t>
    </rPh>
    <rPh sb="69" eb="71">
      <t>セイビ</t>
    </rPh>
    <rPh sb="72" eb="73">
      <t>スス</t>
    </rPh>
    <rPh sb="78" eb="81">
      <t>ゲスイドウ</t>
    </rPh>
    <rPh sb="81" eb="83">
      <t>フキュウ</t>
    </rPh>
    <rPh sb="83" eb="84">
      <t>リツ</t>
    </rPh>
    <rPh sb="85" eb="87">
      <t>コウジョウ</t>
    </rPh>
    <rPh sb="89" eb="92">
      <t>スイセンカ</t>
    </rPh>
    <rPh sb="93" eb="95">
      <t>ケイハツ</t>
    </rPh>
    <rPh sb="96" eb="97">
      <t>オコナ</t>
    </rPh>
    <rPh sb="101" eb="104">
      <t>スイセンカ</t>
    </rPh>
    <rPh sb="104" eb="105">
      <t>リツ</t>
    </rPh>
    <rPh sb="105" eb="107">
      <t>コウジョウ</t>
    </rPh>
    <rPh sb="108" eb="109">
      <t>ツト</t>
    </rPh>
    <rPh sb="111" eb="113">
      <t>ドウジ</t>
    </rPh>
    <rPh sb="114" eb="116">
      <t>ケイヒ</t>
    </rPh>
    <rPh sb="116" eb="118">
      <t>サクゲン</t>
    </rPh>
    <rPh sb="119" eb="120">
      <t>ツト</t>
    </rPh>
    <rPh sb="127" eb="130">
      <t>ショウライテキ</t>
    </rPh>
    <rPh sb="131" eb="133">
      <t>カイチク</t>
    </rPh>
    <rPh sb="133" eb="134">
      <t>ナド</t>
    </rPh>
    <rPh sb="135" eb="138">
      <t>ケイカクテキ</t>
    </rPh>
    <rPh sb="139" eb="142">
      <t>コウリツテキ</t>
    </rPh>
    <rPh sb="143" eb="145">
      <t>ジッシ</t>
    </rPh>
    <rPh sb="150" eb="152">
      <t>テキセイ</t>
    </rPh>
    <rPh sb="153" eb="155">
      <t>イジ</t>
    </rPh>
    <rPh sb="155" eb="157">
      <t>カンリ</t>
    </rPh>
    <rPh sb="158" eb="159">
      <t>ツト</t>
    </rPh>
    <rPh sb="165" eb="167">
      <t>シミン</t>
    </rPh>
    <rPh sb="168" eb="170">
      <t>ミナサマ</t>
    </rPh>
    <rPh sb="171" eb="173">
      <t>アンシン</t>
    </rPh>
    <rPh sb="175" eb="178">
      <t>ゲスイドウ</t>
    </rPh>
    <rPh sb="179" eb="181">
      <t>リヨウ</t>
    </rPh>
    <rPh sb="192" eb="194">
      <t>ショウライ</t>
    </rPh>
    <rPh sb="198" eb="201">
      <t>アンテイテキ</t>
    </rPh>
    <rPh sb="203" eb="205">
      <t>ケンゼン</t>
    </rPh>
    <rPh sb="206" eb="209">
      <t>ゲスイドウ</t>
    </rPh>
    <rPh sb="209" eb="211">
      <t>ジギョウ</t>
    </rPh>
    <rPh sb="212" eb="214">
      <t>ウンエイ</t>
    </rPh>
    <rPh sb="215" eb="217">
      <t>ジツゲン</t>
    </rPh>
    <rPh sb="218" eb="220">
      <t>ジンリョク</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</si>
</sst>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0.8</c:v>
                </c:pt>
                <c:pt idx="4">
                  <c:v>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61.51</c:v>
                </c:pt>
                <c:pt idx="4">
                  <c:v>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87.45</c:v>
                </c:pt>
                <c:pt idx="4">
                  <c:v>90.39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85.82</c:v>
                </c:pt>
                <c:pt idx="4">
                  <c:v>85.03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99.07</c:v>
                </c:pt>
                <c:pt idx="4">
                  <c:v>98.16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109.91</c:v>
                </c:pt>
                <c:pt idx="4">
                  <c:v>108.61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2.4300000000000002</c:v>
                </c:pt>
                <c:pt idx="4">
                  <c:v>4.83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15.29</c:v>
                </c:pt>
                <c:pt idx="4">
                  <c:v>17.809999999999999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0.11</c:v>
                </c:pt>
                <c:pt idx="4">
                  <c:v>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9.42</c:v>
                </c:pt>
                <c:pt idx="4">
                  <c:v>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41.51</c:v>
                </c:pt>
                <c:pt idx="4">
                  <c:v>53.43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47.61</c:v>
                </c:pt>
                <c:pt idx="4">
                  <c:v>52.69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850.59</c:v>
                </c:pt>
                <c:pt idx="4">
                  <c:v>862.92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1092.22</c:v>
                </c:pt>
                <c:pt idx="4">
                  <c:v>998.38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97.53</c:v>
                </c:pt>
                <c:pt idx="4">
                  <c:v>95.92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151.66999999999999</c:v>
                </c:pt>
                <c:pt idx="4">
                  <c:v>151.71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155.83000000000001</c:v>
                </c:pt>
                <c:pt idx="4">
                  <c:v>156.75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O16"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中間市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0" t="str">
        <f>データ!$M$6</f>
        <v>非設置</v>
      </c>
      <c r="AE8" s="20"/>
      <c r="AF8" s="20"/>
      <c r="AG8" s="20"/>
      <c r="AH8" s="20"/>
      <c r="AI8" s="20"/>
      <c r="AJ8" s="20"/>
      <c r="AK8" s="3"/>
      <c r="AL8" s="21">
        <f>データ!S6</f>
        <v>40348</v>
      </c>
      <c r="AM8" s="21"/>
      <c r="AN8" s="21"/>
      <c r="AO8" s="21"/>
      <c r="AP8" s="21"/>
      <c r="AQ8" s="21"/>
      <c r="AR8" s="21"/>
      <c r="AS8" s="21"/>
      <c r="AT8" s="7">
        <f>データ!T6</f>
        <v>15.96</v>
      </c>
      <c r="AU8" s="7"/>
      <c r="AV8" s="7"/>
      <c r="AW8" s="7"/>
      <c r="AX8" s="7"/>
      <c r="AY8" s="7"/>
      <c r="AZ8" s="7"/>
      <c r="BA8" s="7"/>
      <c r="BB8" s="7">
        <f>データ!U6</f>
        <v>2528.0700000000002</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50.82</v>
      </c>
      <c r="J10" s="7"/>
      <c r="K10" s="7"/>
      <c r="L10" s="7"/>
      <c r="M10" s="7"/>
      <c r="N10" s="7"/>
      <c r="O10" s="7"/>
      <c r="P10" s="7">
        <f>データ!P6</f>
        <v>87.74</v>
      </c>
      <c r="Q10" s="7"/>
      <c r="R10" s="7"/>
      <c r="S10" s="7"/>
      <c r="T10" s="7"/>
      <c r="U10" s="7"/>
      <c r="V10" s="7"/>
      <c r="W10" s="7">
        <f>データ!Q6</f>
        <v>96.3</v>
      </c>
      <c r="X10" s="7"/>
      <c r="Y10" s="7"/>
      <c r="Z10" s="7"/>
      <c r="AA10" s="7"/>
      <c r="AB10" s="7"/>
      <c r="AC10" s="7"/>
      <c r="AD10" s="21">
        <f>データ!R6</f>
        <v>3113</v>
      </c>
      <c r="AE10" s="21"/>
      <c r="AF10" s="21"/>
      <c r="AG10" s="21"/>
      <c r="AH10" s="21"/>
      <c r="AI10" s="21"/>
      <c r="AJ10" s="21"/>
      <c r="AK10" s="2"/>
      <c r="AL10" s="21">
        <f>データ!V6</f>
        <v>35223</v>
      </c>
      <c r="AM10" s="21"/>
      <c r="AN10" s="21"/>
      <c r="AO10" s="21"/>
      <c r="AP10" s="21"/>
      <c r="AQ10" s="21"/>
      <c r="AR10" s="21"/>
      <c r="AS10" s="21"/>
      <c r="AT10" s="7">
        <f>データ!W6</f>
        <v>7.89</v>
      </c>
      <c r="AU10" s="7"/>
      <c r="AV10" s="7"/>
      <c r="AW10" s="7"/>
      <c r="AX10" s="7"/>
      <c r="AY10" s="7"/>
      <c r="AZ10" s="7"/>
      <c r="BA10" s="7"/>
      <c r="BB10" s="7">
        <f>データ!X6</f>
        <v>4464.26</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Pdrbb8IsCpX74d2UufNPCqvBdDVbzyIay1SmxzxbiOT7hpN59e0HmQvkhZhlh+s/2+p2UxH58uCvZh+Y4BmEQ==" saltValue="kdKOaoYnuyYhI/M8L9je/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402150</v>
      </c>
      <c r="D6" s="61">
        <f t="shared" si="1"/>
        <v>46</v>
      </c>
      <c r="E6" s="61">
        <f t="shared" si="1"/>
        <v>17</v>
      </c>
      <c r="F6" s="61">
        <f t="shared" si="1"/>
        <v>1</v>
      </c>
      <c r="G6" s="61">
        <f t="shared" si="1"/>
        <v>0</v>
      </c>
      <c r="H6" s="61" t="str">
        <f t="shared" si="1"/>
        <v>福岡県　中間市</v>
      </c>
      <c r="I6" s="61" t="str">
        <f t="shared" si="1"/>
        <v>法適用</v>
      </c>
      <c r="J6" s="61" t="str">
        <f t="shared" si="1"/>
        <v>下水道事業</v>
      </c>
      <c r="K6" s="61" t="str">
        <f t="shared" si="1"/>
        <v>公共下水道</v>
      </c>
      <c r="L6" s="61" t="str">
        <f t="shared" si="1"/>
        <v>Bd2</v>
      </c>
      <c r="M6" s="61" t="str">
        <f t="shared" si="1"/>
        <v>非設置</v>
      </c>
      <c r="N6" s="70" t="str">
        <f t="shared" si="1"/>
        <v>-</v>
      </c>
      <c r="O6" s="70">
        <f t="shared" si="1"/>
        <v>50.82</v>
      </c>
      <c r="P6" s="70">
        <f t="shared" si="1"/>
        <v>87.74</v>
      </c>
      <c r="Q6" s="70">
        <f t="shared" si="1"/>
        <v>96.3</v>
      </c>
      <c r="R6" s="70">
        <f t="shared" si="1"/>
        <v>3113</v>
      </c>
      <c r="S6" s="70">
        <f t="shared" si="1"/>
        <v>40348</v>
      </c>
      <c r="T6" s="70">
        <f t="shared" si="1"/>
        <v>15.96</v>
      </c>
      <c r="U6" s="70">
        <f t="shared" si="1"/>
        <v>2528.0700000000002</v>
      </c>
      <c r="V6" s="70">
        <f t="shared" si="1"/>
        <v>35223</v>
      </c>
      <c r="W6" s="70">
        <f t="shared" si="1"/>
        <v>7.89</v>
      </c>
      <c r="X6" s="70">
        <f t="shared" si="1"/>
        <v>4464.26</v>
      </c>
      <c r="Y6" s="78" t="str">
        <f t="shared" ref="Y6:AH6" si="2">IF(Y7="",NA(),Y7)</f>
        <v>-</v>
      </c>
      <c r="Z6" s="78" t="str">
        <f t="shared" si="2"/>
        <v>-</v>
      </c>
      <c r="AA6" s="78" t="str">
        <f t="shared" si="2"/>
        <v>-</v>
      </c>
      <c r="AB6" s="78">
        <f t="shared" si="2"/>
        <v>99.07</v>
      </c>
      <c r="AC6" s="78">
        <f t="shared" si="2"/>
        <v>98.16</v>
      </c>
      <c r="AD6" s="78" t="str">
        <f t="shared" si="2"/>
        <v>-</v>
      </c>
      <c r="AE6" s="78" t="str">
        <f t="shared" si="2"/>
        <v>-</v>
      </c>
      <c r="AF6" s="78" t="str">
        <f t="shared" si="2"/>
        <v>-</v>
      </c>
      <c r="AG6" s="78">
        <f t="shared" si="2"/>
        <v>109.91</v>
      </c>
      <c r="AH6" s="78">
        <f t="shared" si="2"/>
        <v>108.61</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9.42</v>
      </c>
      <c r="AS6" s="78">
        <f t="shared" si="3"/>
        <v>11.49</v>
      </c>
      <c r="AT6" s="70" t="str">
        <f>IF(AT7="","",IF(AT7="-","【-】","【"&amp;SUBSTITUTE(TEXT(AT7,"#,##0.00"),"-","△")&amp;"】"))</f>
        <v>【3.09】</v>
      </c>
      <c r="AU6" s="78" t="str">
        <f t="shared" ref="AU6:BD6" si="4">IF(AU7="",NA(),AU7)</f>
        <v>-</v>
      </c>
      <c r="AV6" s="78" t="str">
        <f t="shared" si="4"/>
        <v>-</v>
      </c>
      <c r="AW6" s="78" t="str">
        <f t="shared" si="4"/>
        <v>-</v>
      </c>
      <c r="AX6" s="78">
        <f t="shared" si="4"/>
        <v>41.51</v>
      </c>
      <c r="AY6" s="78">
        <f t="shared" si="4"/>
        <v>53.43</v>
      </c>
      <c r="AZ6" s="78" t="str">
        <f t="shared" si="4"/>
        <v>-</v>
      </c>
      <c r="BA6" s="78" t="str">
        <f t="shared" si="4"/>
        <v>-</v>
      </c>
      <c r="BB6" s="78" t="str">
        <f t="shared" si="4"/>
        <v>-</v>
      </c>
      <c r="BC6" s="78">
        <f t="shared" si="4"/>
        <v>47.61</v>
      </c>
      <c r="BD6" s="78">
        <f t="shared" si="4"/>
        <v>52.69</v>
      </c>
      <c r="BE6" s="70" t="str">
        <f>IF(BE7="","",IF(BE7="-","【-】","【"&amp;SUBSTITUTE(TEXT(BE7,"#,##0.00"),"-","△")&amp;"】"))</f>
        <v>【71.39】</v>
      </c>
      <c r="BF6" s="78" t="str">
        <f t="shared" ref="BF6:BO6" si="5">IF(BF7="",NA(),BF7)</f>
        <v>-</v>
      </c>
      <c r="BG6" s="78" t="str">
        <f t="shared" si="5"/>
        <v>-</v>
      </c>
      <c r="BH6" s="78" t="str">
        <f t="shared" si="5"/>
        <v>-</v>
      </c>
      <c r="BI6" s="78">
        <f t="shared" si="5"/>
        <v>850.59</v>
      </c>
      <c r="BJ6" s="78">
        <f t="shared" si="5"/>
        <v>862.92</v>
      </c>
      <c r="BK6" s="78" t="str">
        <f t="shared" si="5"/>
        <v>-</v>
      </c>
      <c r="BL6" s="78" t="str">
        <f t="shared" si="5"/>
        <v>-</v>
      </c>
      <c r="BM6" s="78" t="str">
        <f t="shared" si="5"/>
        <v>-</v>
      </c>
      <c r="BN6" s="78">
        <f t="shared" si="5"/>
        <v>1092.22</v>
      </c>
      <c r="BO6" s="78">
        <f t="shared" si="5"/>
        <v>998.38</v>
      </c>
      <c r="BP6" s="70" t="str">
        <f>IF(BP7="","",IF(BP7="-","【-】","【"&amp;SUBSTITUTE(TEXT(BP7,"#,##0.00"),"-","△")&amp;"】"))</f>
        <v>【669.11】</v>
      </c>
      <c r="BQ6" s="78" t="str">
        <f t="shared" ref="BQ6:BZ6" si="6">IF(BQ7="",NA(),BQ7)</f>
        <v>-</v>
      </c>
      <c r="BR6" s="78" t="str">
        <f t="shared" si="6"/>
        <v>-</v>
      </c>
      <c r="BS6" s="78" t="str">
        <f t="shared" si="6"/>
        <v>-</v>
      </c>
      <c r="BT6" s="78">
        <f t="shared" si="6"/>
        <v>100</v>
      </c>
      <c r="BU6" s="78">
        <f t="shared" si="6"/>
        <v>100</v>
      </c>
      <c r="BV6" s="78" t="str">
        <f t="shared" si="6"/>
        <v>-</v>
      </c>
      <c r="BW6" s="78" t="str">
        <f t="shared" si="6"/>
        <v>-</v>
      </c>
      <c r="BX6" s="78" t="str">
        <f t="shared" si="6"/>
        <v>-</v>
      </c>
      <c r="BY6" s="78">
        <f t="shared" si="6"/>
        <v>97.53</v>
      </c>
      <c r="BZ6" s="78">
        <f t="shared" si="6"/>
        <v>95.92</v>
      </c>
      <c r="CA6" s="70" t="str">
        <f>IF(CA7="","",IF(CA7="-","【-】","【"&amp;SUBSTITUTE(TEXT(CA7,"#,##0.00"),"-","△")&amp;"】"))</f>
        <v>【99.73】</v>
      </c>
      <c r="CB6" s="78" t="str">
        <f t="shared" ref="CB6:CK6" si="7">IF(CB7="",NA(),CB7)</f>
        <v>-</v>
      </c>
      <c r="CC6" s="78" t="str">
        <f t="shared" si="7"/>
        <v>-</v>
      </c>
      <c r="CD6" s="78" t="str">
        <f t="shared" si="7"/>
        <v>-</v>
      </c>
      <c r="CE6" s="78">
        <f t="shared" si="7"/>
        <v>151.66999999999999</v>
      </c>
      <c r="CF6" s="78">
        <f t="shared" si="7"/>
        <v>151.71</v>
      </c>
      <c r="CG6" s="78" t="str">
        <f t="shared" si="7"/>
        <v>-</v>
      </c>
      <c r="CH6" s="78" t="str">
        <f t="shared" si="7"/>
        <v>-</v>
      </c>
      <c r="CI6" s="78" t="str">
        <f t="shared" si="7"/>
        <v>-</v>
      </c>
      <c r="CJ6" s="78">
        <f t="shared" si="7"/>
        <v>155.83000000000001</v>
      </c>
      <c r="CK6" s="78">
        <f t="shared" si="7"/>
        <v>156.75</v>
      </c>
      <c r="CL6" s="70" t="str">
        <f>IF(CL7="","",IF(CL7="-","【-】","【"&amp;SUBSTITUTE(TEXT(CL7,"#,##0.00"),"-","△")&amp;"】"))</f>
        <v>【134.98】</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t="str">
        <f t="shared" si="8"/>
        <v>-</v>
      </c>
      <c r="CU6" s="78">
        <f t="shared" si="8"/>
        <v>61.51</v>
      </c>
      <c r="CV6" s="78">
        <f t="shared" si="8"/>
        <v>51.2</v>
      </c>
      <c r="CW6" s="70" t="str">
        <f>IF(CW7="","",IF(CW7="-","【-】","【"&amp;SUBSTITUTE(TEXT(CW7,"#,##0.00"),"-","△")&amp;"】"))</f>
        <v>【59.99】</v>
      </c>
      <c r="CX6" s="78" t="str">
        <f t="shared" ref="CX6:DG6" si="9">IF(CX7="",NA(),CX7)</f>
        <v>-</v>
      </c>
      <c r="CY6" s="78" t="str">
        <f t="shared" si="9"/>
        <v>-</v>
      </c>
      <c r="CZ6" s="78" t="str">
        <f t="shared" si="9"/>
        <v>-</v>
      </c>
      <c r="DA6" s="78">
        <f t="shared" si="9"/>
        <v>87.45</v>
      </c>
      <c r="DB6" s="78">
        <f t="shared" si="9"/>
        <v>90.39</v>
      </c>
      <c r="DC6" s="78" t="str">
        <f t="shared" si="9"/>
        <v>-</v>
      </c>
      <c r="DD6" s="78" t="str">
        <f t="shared" si="9"/>
        <v>-</v>
      </c>
      <c r="DE6" s="78" t="str">
        <f t="shared" si="9"/>
        <v>-</v>
      </c>
      <c r="DF6" s="78">
        <f t="shared" si="9"/>
        <v>85.82</v>
      </c>
      <c r="DG6" s="78">
        <f t="shared" si="9"/>
        <v>85.03</v>
      </c>
      <c r="DH6" s="70" t="str">
        <f>IF(DH7="","",IF(DH7="-","【-】","【"&amp;SUBSTITUTE(TEXT(DH7,"#,##0.00"),"-","△")&amp;"】"))</f>
        <v>【95.72】</v>
      </c>
      <c r="DI6" s="78" t="str">
        <f t="shared" ref="DI6:DR6" si="10">IF(DI7="",NA(),DI7)</f>
        <v>-</v>
      </c>
      <c r="DJ6" s="78" t="str">
        <f t="shared" si="10"/>
        <v>-</v>
      </c>
      <c r="DK6" s="78" t="str">
        <f t="shared" si="10"/>
        <v>-</v>
      </c>
      <c r="DL6" s="78">
        <f t="shared" si="10"/>
        <v>2.4300000000000002</v>
      </c>
      <c r="DM6" s="78">
        <f t="shared" si="10"/>
        <v>4.83</v>
      </c>
      <c r="DN6" s="78" t="str">
        <f t="shared" si="10"/>
        <v>-</v>
      </c>
      <c r="DO6" s="78" t="str">
        <f t="shared" si="10"/>
        <v>-</v>
      </c>
      <c r="DP6" s="78" t="str">
        <f t="shared" si="10"/>
        <v>-</v>
      </c>
      <c r="DQ6" s="78">
        <f t="shared" si="10"/>
        <v>15.29</v>
      </c>
      <c r="DR6" s="78">
        <f t="shared" si="10"/>
        <v>17.809999999999999</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0.11</v>
      </c>
      <c r="EC6" s="78">
        <f t="shared" si="11"/>
        <v>0.64</v>
      </c>
      <c r="ED6" s="70" t="str">
        <f>IF(ED7="","",IF(ED7="-","【-】","【"&amp;SUBSTITUTE(TEXT(ED7,"#,##0.00"),"-","△")&amp;"】"))</f>
        <v>【6.54】</v>
      </c>
      <c r="EE6" s="78" t="str">
        <f t="shared" ref="EE6:EN6" si="12">IF(EE7="",NA(),EE7)</f>
        <v>-</v>
      </c>
      <c r="EF6" s="78" t="str">
        <f t="shared" si="12"/>
        <v>-</v>
      </c>
      <c r="EG6" s="78" t="str">
        <f t="shared" si="12"/>
        <v>-</v>
      </c>
      <c r="EH6" s="78">
        <f t="shared" si="12"/>
        <v>0.8</v>
      </c>
      <c r="EI6" s="78">
        <f t="shared" si="12"/>
        <v>0.22</v>
      </c>
      <c r="EJ6" s="78" t="str">
        <f t="shared" si="12"/>
        <v>-</v>
      </c>
      <c r="EK6" s="78" t="str">
        <f t="shared" si="12"/>
        <v>-</v>
      </c>
      <c r="EL6" s="78" t="str">
        <f t="shared" si="12"/>
        <v>-</v>
      </c>
      <c r="EM6" s="78">
        <f t="shared" si="12"/>
        <v>0.15</v>
      </c>
      <c r="EN6" s="78">
        <f t="shared" si="12"/>
        <v>6.e-002</v>
      </c>
      <c r="EO6" s="70" t="str">
        <f>IF(EO7="","",IF(EO7="-","【-】","【"&amp;SUBSTITUTE(TEXT(EO7,"#,##0.00"),"-","△")&amp;"】"))</f>
        <v>【0.24】</v>
      </c>
    </row>
    <row r="7" spans="1:148" s="55" customFormat="1">
      <c r="A7" s="56"/>
      <c r="B7" s="62">
        <v>2021</v>
      </c>
      <c r="C7" s="62">
        <v>402150</v>
      </c>
      <c r="D7" s="62">
        <v>46</v>
      </c>
      <c r="E7" s="62">
        <v>17</v>
      </c>
      <c r="F7" s="62">
        <v>1</v>
      </c>
      <c r="G7" s="62">
        <v>0</v>
      </c>
      <c r="H7" s="62" t="s">
        <v>96</v>
      </c>
      <c r="I7" s="62" t="s">
        <v>97</v>
      </c>
      <c r="J7" s="62" t="s">
        <v>98</v>
      </c>
      <c r="K7" s="62" t="s">
        <v>99</v>
      </c>
      <c r="L7" s="62" t="s">
        <v>72</v>
      </c>
      <c r="M7" s="62" t="s">
        <v>100</v>
      </c>
      <c r="N7" s="71" t="s">
        <v>101</v>
      </c>
      <c r="O7" s="71">
        <v>50.82</v>
      </c>
      <c r="P7" s="71">
        <v>87.74</v>
      </c>
      <c r="Q7" s="71">
        <v>96.3</v>
      </c>
      <c r="R7" s="71">
        <v>3113</v>
      </c>
      <c r="S7" s="71">
        <v>40348</v>
      </c>
      <c r="T7" s="71">
        <v>15.96</v>
      </c>
      <c r="U7" s="71">
        <v>2528.0700000000002</v>
      </c>
      <c r="V7" s="71">
        <v>35223</v>
      </c>
      <c r="W7" s="71">
        <v>7.89</v>
      </c>
      <c r="X7" s="71">
        <v>4464.26</v>
      </c>
      <c r="Y7" s="71" t="s">
        <v>101</v>
      </c>
      <c r="Z7" s="71" t="s">
        <v>101</v>
      </c>
      <c r="AA7" s="71" t="s">
        <v>101</v>
      </c>
      <c r="AB7" s="71">
        <v>99.07</v>
      </c>
      <c r="AC7" s="71">
        <v>98.16</v>
      </c>
      <c r="AD7" s="71" t="s">
        <v>101</v>
      </c>
      <c r="AE7" s="71" t="s">
        <v>101</v>
      </c>
      <c r="AF7" s="71" t="s">
        <v>101</v>
      </c>
      <c r="AG7" s="71">
        <v>109.91</v>
      </c>
      <c r="AH7" s="71">
        <v>108.61</v>
      </c>
      <c r="AI7" s="71">
        <v>107.02</v>
      </c>
      <c r="AJ7" s="71" t="s">
        <v>101</v>
      </c>
      <c r="AK7" s="71" t="s">
        <v>101</v>
      </c>
      <c r="AL7" s="71" t="s">
        <v>101</v>
      </c>
      <c r="AM7" s="71">
        <v>0</v>
      </c>
      <c r="AN7" s="71">
        <v>0</v>
      </c>
      <c r="AO7" s="71" t="s">
        <v>101</v>
      </c>
      <c r="AP7" s="71" t="s">
        <v>101</v>
      </c>
      <c r="AQ7" s="71" t="s">
        <v>101</v>
      </c>
      <c r="AR7" s="71">
        <v>9.42</v>
      </c>
      <c r="AS7" s="71">
        <v>11.49</v>
      </c>
      <c r="AT7" s="71">
        <v>3.09</v>
      </c>
      <c r="AU7" s="71" t="s">
        <v>101</v>
      </c>
      <c r="AV7" s="71" t="s">
        <v>101</v>
      </c>
      <c r="AW7" s="71" t="s">
        <v>101</v>
      </c>
      <c r="AX7" s="71">
        <v>41.51</v>
      </c>
      <c r="AY7" s="71">
        <v>53.43</v>
      </c>
      <c r="AZ7" s="71" t="s">
        <v>101</v>
      </c>
      <c r="BA7" s="71" t="s">
        <v>101</v>
      </c>
      <c r="BB7" s="71" t="s">
        <v>101</v>
      </c>
      <c r="BC7" s="71">
        <v>47.61</v>
      </c>
      <c r="BD7" s="71">
        <v>52.69</v>
      </c>
      <c r="BE7" s="71">
        <v>71.39</v>
      </c>
      <c r="BF7" s="71" t="s">
        <v>101</v>
      </c>
      <c r="BG7" s="71" t="s">
        <v>101</v>
      </c>
      <c r="BH7" s="71" t="s">
        <v>101</v>
      </c>
      <c r="BI7" s="71">
        <v>850.59</v>
      </c>
      <c r="BJ7" s="71">
        <v>862.92</v>
      </c>
      <c r="BK7" s="71" t="s">
        <v>101</v>
      </c>
      <c r="BL7" s="71" t="s">
        <v>101</v>
      </c>
      <c r="BM7" s="71" t="s">
        <v>101</v>
      </c>
      <c r="BN7" s="71">
        <v>1092.22</v>
      </c>
      <c r="BO7" s="71">
        <v>998.38</v>
      </c>
      <c r="BP7" s="71">
        <v>669.11</v>
      </c>
      <c r="BQ7" s="71" t="s">
        <v>101</v>
      </c>
      <c r="BR7" s="71" t="s">
        <v>101</v>
      </c>
      <c r="BS7" s="71" t="s">
        <v>101</v>
      </c>
      <c r="BT7" s="71">
        <v>100</v>
      </c>
      <c r="BU7" s="71">
        <v>100</v>
      </c>
      <c r="BV7" s="71" t="s">
        <v>101</v>
      </c>
      <c r="BW7" s="71" t="s">
        <v>101</v>
      </c>
      <c r="BX7" s="71" t="s">
        <v>101</v>
      </c>
      <c r="BY7" s="71">
        <v>97.53</v>
      </c>
      <c r="BZ7" s="71">
        <v>95.92</v>
      </c>
      <c r="CA7" s="71">
        <v>99.73</v>
      </c>
      <c r="CB7" s="71" t="s">
        <v>101</v>
      </c>
      <c r="CC7" s="71" t="s">
        <v>101</v>
      </c>
      <c r="CD7" s="71" t="s">
        <v>101</v>
      </c>
      <c r="CE7" s="71">
        <v>151.66999999999999</v>
      </c>
      <c r="CF7" s="71">
        <v>151.71</v>
      </c>
      <c r="CG7" s="71" t="s">
        <v>101</v>
      </c>
      <c r="CH7" s="71" t="s">
        <v>101</v>
      </c>
      <c r="CI7" s="71" t="s">
        <v>101</v>
      </c>
      <c r="CJ7" s="71">
        <v>155.83000000000001</v>
      </c>
      <c r="CK7" s="71">
        <v>156.75</v>
      </c>
      <c r="CL7" s="71">
        <v>134.97999999999999</v>
      </c>
      <c r="CM7" s="71" t="s">
        <v>101</v>
      </c>
      <c r="CN7" s="71" t="s">
        <v>101</v>
      </c>
      <c r="CO7" s="71" t="s">
        <v>101</v>
      </c>
      <c r="CP7" s="71" t="s">
        <v>101</v>
      </c>
      <c r="CQ7" s="71" t="s">
        <v>101</v>
      </c>
      <c r="CR7" s="71" t="s">
        <v>101</v>
      </c>
      <c r="CS7" s="71" t="s">
        <v>101</v>
      </c>
      <c r="CT7" s="71" t="s">
        <v>101</v>
      </c>
      <c r="CU7" s="71">
        <v>61.51</v>
      </c>
      <c r="CV7" s="71">
        <v>51.2</v>
      </c>
      <c r="CW7" s="71">
        <v>59.99</v>
      </c>
      <c r="CX7" s="71" t="s">
        <v>101</v>
      </c>
      <c r="CY7" s="71" t="s">
        <v>101</v>
      </c>
      <c r="CZ7" s="71" t="s">
        <v>101</v>
      </c>
      <c r="DA7" s="71">
        <v>87.45</v>
      </c>
      <c r="DB7" s="71">
        <v>90.39</v>
      </c>
      <c r="DC7" s="71" t="s">
        <v>101</v>
      </c>
      <c r="DD7" s="71" t="s">
        <v>101</v>
      </c>
      <c r="DE7" s="71" t="s">
        <v>101</v>
      </c>
      <c r="DF7" s="71">
        <v>85.82</v>
      </c>
      <c r="DG7" s="71">
        <v>85.03</v>
      </c>
      <c r="DH7" s="71">
        <v>95.72</v>
      </c>
      <c r="DI7" s="71" t="s">
        <v>101</v>
      </c>
      <c r="DJ7" s="71" t="s">
        <v>101</v>
      </c>
      <c r="DK7" s="71" t="s">
        <v>101</v>
      </c>
      <c r="DL7" s="71">
        <v>2.4300000000000002</v>
      </c>
      <c r="DM7" s="71">
        <v>4.83</v>
      </c>
      <c r="DN7" s="71" t="s">
        <v>101</v>
      </c>
      <c r="DO7" s="71" t="s">
        <v>101</v>
      </c>
      <c r="DP7" s="71" t="s">
        <v>101</v>
      </c>
      <c r="DQ7" s="71">
        <v>15.29</v>
      </c>
      <c r="DR7" s="71">
        <v>17.809999999999999</v>
      </c>
      <c r="DS7" s="71">
        <v>38.17</v>
      </c>
      <c r="DT7" s="71" t="s">
        <v>101</v>
      </c>
      <c r="DU7" s="71" t="s">
        <v>101</v>
      </c>
      <c r="DV7" s="71" t="s">
        <v>101</v>
      </c>
      <c r="DW7" s="71">
        <v>0</v>
      </c>
      <c r="DX7" s="71">
        <v>0</v>
      </c>
      <c r="DY7" s="71" t="s">
        <v>101</v>
      </c>
      <c r="DZ7" s="71" t="s">
        <v>101</v>
      </c>
      <c r="EA7" s="71" t="s">
        <v>101</v>
      </c>
      <c r="EB7" s="71">
        <v>0.11</v>
      </c>
      <c r="EC7" s="71">
        <v>0.64</v>
      </c>
      <c r="ED7" s="71">
        <v>6.54</v>
      </c>
      <c r="EE7" s="71" t="s">
        <v>101</v>
      </c>
      <c r="EF7" s="71" t="s">
        <v>101</v>
      </c>
      <c r="EG7" s="71" t="s">
        <v>101</v>
      </c>
      <c r="EH7" s="71">
        <v>0.8</v>
      </c>
      <c r="EI7" s="71">
        <v>0.22</v>
      </c>
      <c r="EJ7" s="71" t="s">
        <v>101</v>
      </c>
      <c r="EK7" s="71" t="s">
        <v>101</v>
      </c>
      <c r="EL7" s="71" t="s">
        <v>101</v>
      </c>
      <c r="EM7" s="71">
        <v>0.15</v>
      </c>
      <c r="EN7" s="71">
        <v>6.e-002</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田代　磨美</cp:lastModifiedBy>
  <dcterms:created xsi:type="dcterms:W3CDTF">2023-01-12T23:34:49Z</dcterms:created>
  <dcterms:modified xsi:type="dcterms:W3CDTF">2023-01-18T00:58:49Z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2023-01-18T00:58:49Z</vt:filetime>
  </property>
</Properties>
</file>