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730"/>
  <workbookPr/>
  <mc:AlternateContent xmlns:mc="http://schemas.openxmlformats.org/markup-compatibility/2006">
    <mc:Choice Requires="x15">
      <x15ac:absPath xmlns:x15ac="http://schemas.microsoft.com/office/spreadsheetml/2010/11/ac" url="\\nakama-gesui\共通\業務係\羽奈\20220107 【依頼】公営企業に係る経営比較分析表（令和２年度決算）の分析等について\【経営比較分析表】2020_402150_46_1718\"/>
    </mc:Choice>
  </mc:AlternateContent>
  <xr:revisionPtr revIDLastSave="0" documentId="13_ncr:1_{1481B349-E3F5-4887-92E7-5A806CEBEC16}" xr6:coauthVersionLast="36" xr6:coauthVersionMax="36" xr10:uidLastSave="{00000000-0000-0000-0000-000000000000}"/>
  <workbookProtection workbookAlgorithmName="SHA-512" workbookHashValue="ySS98mYuN6IFFAff/00Rfl2N4/9sIWTch3zwwFpZvinEPPonD4im6PMVx8Gqh/sEpV4YrSAEPq/jaf9Npa0FHw==" workbookSaltValue="IECtNMl0cKOMQ0AHzUAHWg==" workbookSpinCount="100000" lockStructure="1"/>
  <bookViews>
    <workbookView xWindow="0" yWindow="0" windowWidth="15360" windowHeight="7635" xr2:uid="{00000000-000D-0000-FFFF-FFFF00000000}"/>
  </bookViews>
  <sheets>
    <sheet name="法適用_下水道事業" sheetId="4" r:id="rId1"/>
    <sheet name="データ" sheetId="5" state="hidden" r:id="rId2"/>
  </sheets>
  <calcPr calcId="1790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AT10" i="4" s="1"/>
  <c r="V6" i="5"/>
  <c r="AL10" i="4" s="1"/>
  <c r="U6" i="5"/>
  <c r="BB8" i="4" s="1"/>
  <c r="T6" i="5"/>
  <c r="S6" i="5"/>
  <c r="AL8" i="4" s="1"/>
  <c r="R6" i="5"/>
  <c r="AD10" i="4" s="1"/>
  <c r="Q6" i="5"/>
  <c r="P6" i="5"/>
  <c r="O6" i="5"/>
  <c r="N6" i="5"/>
  <c r="B10" i="4" s="1"/>
  <c r="M6" i="5"/>
  <c r="AD8" i="4" s="1"/>
  <c r="L6" i="5"/>
  <c r="K6" i="5"/>
  <c r="P8" i="4" s="1"/>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I85" i="4"/>
  <c r="H85" i="4"/>
  <c r="G85" i="4"/>
  <c r="BB10" i="4"/>
  <c r="W10" i="4"/>
  <c r="P10" i="4"/>
  <c r="I10" i="4"/>
  <c r="AT8" i="4"/>
  <c r="W8" i="4"/>
  <c r="B6" i="4"/>
</calcChain>
</file>

<file path=xl/sharedStrings.xml><?xml version="1.0" encoding="utf-8"?>
<sst xmlns="http://schemas.openxmlformats.org/spreadsheetml/2006/main" count="320" uniqueCount="117">
  <si>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</si>
  <si>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</si>
  <si>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</si>
  <si>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</si>
  <si>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</si>
  <si>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</si>
  <si>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</si>
  <si>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</si>
  <si>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</si>
  <si>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</si>
  <si>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</si>
  <si>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</si>
  <si>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</si>
  <si>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</si>
  <si>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</si>
  <si>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</si>
  <si>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</si>
  <si>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</si>
  <si>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</si>
  <si>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</si>
  <si>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</si>
  <si>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</si>
  <si>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</si>
  <si>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</si>
  <si>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</si>
  <si>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</si>
  <si>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</si>
  <si>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</si>
  <si>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</si>
  <si>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</si>
  <si>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</si>
  <si>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</si>
  <si>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</si>
  <si>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</si>
  <si>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</si>
  <si>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</si>
  <si>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</si>
  <si>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</si>
  <si>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</si>
  <si>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</si>
  <si>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</si>
  <si>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</si>
  <si>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</si>
  <si>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</si>
  <si>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</si>
  <si>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</si>
  <si>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</si>
  <si>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</si>
  <si>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</si>
  <si>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</si>
  <si>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</si>
  <si>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</si>
  <si>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</si>
  <si>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</si>
  <si>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</si>
  <si>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</si>
  <si>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</si>
  <si>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</si>
  <si>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</si>
  <si>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</si>
  <si>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</si>
  <si>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</si>
  <si>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</si>
  <si>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</si>
  <si>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</si>
  <si>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</si>
  <si>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</si>
  <si>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</si>
  <si>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</si>
  <si>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</si>
  <si>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</si>
  <si>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</si>
  <si>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</si>
  <si>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</si>
  <si>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</si>
  <si>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</si>
  <si>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</si>
  <si>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</si>
  <si>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</si>
  <si>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</si>
  <si>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</si>
  <si>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</si>
  <si>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</si>
  <si>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</si>
  <si>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</si>
  <si>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</si>
  <si>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</si>
  <si>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</si>
  <si>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</si>
  <si>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</si>
  <si>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</si>
  <si>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</si>
  <si>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</si>
  <si>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</si>
  <si>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</si>
  <si>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</si>
  <si>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福岡県　中間市</t>
  </si>
  <si>
    <t>法適用</t>
  </si>
  <si>
    <t>下水道事業</t>
  </si>
  <si>
    <t>公共下水道</t>
  </si>
  <si>
    <t>Bd2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</si>
  <si>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</si>
  <si>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</si>
  <si>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</si>
  <si>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</si>
  <si>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</si>
  <si>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</si>
  <si>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</si>
  <si>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</si>
  <si>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</si>
  <si>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</si>
  <si>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</si>
  <si>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</si>
  <si>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</si>
  <si>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本市における公共下水道事業が保有する資産は供用開始から約25年が経過した段階であり、標準耐用年数が50年であることから、大規模改築等の必要性はありません。
　公共下水道への統合を予定している地域下水道が保有する資産は、概ね取得から40年が経過しており、平成30年度より改築に着手しております。策定済であるストックマネジメント計画に基づく適正な維持管理を行い、計画的・効率的な改築等を実施することでライフサイクルコストの最小化に努めます。</t>
    <rPh sb="1" eb="3">
      <t>ホンシ</t>
    </rPh>
    <rPh sb="7" eb="9">
      <t>コウキョウ</t>
    </rPh>
    <rPh sb="9" eb="12">
      <t>ゲスイドウ</t>
    </rPh>
    <rPh sb="12" eb="14">
      <t>ジギョウ</t>
    </rPh>
    <rPh sb="15" eb="17">
      <t>ホユウ</t>
    </rPh>
    <rPh sb="19" eb="21">
      <t>シサン</t>
    </rPh>
    <rPh sb="22" eb="24">
      <t>キョウヨウ</t>
    </rPh>
    <rPh sb="24" eb="26">
      <t>カイシ</t>
    </rPh>
    <rPh sb="28" eb="29">
      <t>ヤク</t>
    </rPh>
    <rPh sb="31" eb="32">
      <t>ネン</t>
    </rPh>
    <rPh sb="33" eb="35">
      <t>ケイカ</t>
    </rPh>
    <rPh sb="37" eb="39">
      <t>ダンカイ</t>
    </rPh>
    <rPh sb="43" eb="45">
      <t>ヒョウジュン</t>
    </rPh>
    <rPh sb="45" eb="47">
      <t>タイヨウ</t>
    </rPh>
    <rPh sb="47" eb="49">
      <t>ネンスウ</t>
    </rPh>
    <rPh sb="52" eb="53">
      <t>ネン</t>
    </rPh>
    <rPh sb="61" eb="64">
      <t>ダイキボ</t>
    </rPh>
    <rPh sb="64" eb="66">
      <t>カイチク</t>
    </rPh>
    <rPh sb="66" eb="67">
      <t>ナド</t>
    </rPh>
    <rPh sb="68" eb="71">
      <t>ヒツヨウセイ</t>
    </rPh>
    <rPh sb="80" eb="82">
      <t>コウキョウ</t>
    </rPh>
    <rPh sb="82" eb="85">
      <t>ゲスイドウ</t>
    </rPh>
    <rPh sb="87" eb="89">
      <t>トウゴウ</t>
    </rPh>
    <rPh sb="90" eb="92">
      <t>ヨテイ</t>
    </rPh>
    <rPh sb="96" eb="98">
      <t>チイキ</t>
    </rPh>
    <rPh sb="98" eb="101">
      <t>ゲスイドウ</t>
    </rPh>
    <rPh sb="102" eb="104">
      <t>ホユウ</t>
    </rPh>
    <rPh sb="106" eb="108">
      <t>シサン</t>
    </rPh>
    <rPh sb="110" eb="111">
      <t>オオム</t>
    </rPh>
    <rPh sb="112" eb="114">
      <t>シュトク</t>
    </rPh>
    <rPh sb="118" eb="119">
      <t>ネン</t>
    </rPh>
    <rPh sb="120" eb="122">
      <t>ケイカ</t>
    </rPh>
    <rPh sb="127" eb="129">
      <t>ヘイセイ</t>
    </rPh>
    <rPh sb="131" eb="133">
      <t>ネンド</t>
    </rPh>
    <rPh sb="135" eb="137">
      <t>カイチク</t>
    </rPh>
    <rPh sb="138" eb="140">
      <t>チャクシュ</t>
    </rPh>
    <rPh sb="147" eb="149">
      <t>サクテイ</t>
    </rPh>
    <rPh sb="149" eb="150">
      <t>スミ</t>
    </rPh>
    <rPh sb="163" eb="165">
      <t>ケイカク</t>
    </rPh>
    <rPh sb="166" eb="167">
      <t>モト</t>
    </rPh>
    <rPh sb="169" eb="171">
      <t>テキセイ</t>
    </rPh>
    <rPh sb="172" eb="174">
      <t>イジ</t>
    </rPh>
    <rPh sb="174" eb="176">
      <t>カンリ</t>
    </rPh>
    <rPh sb="177" eb="178">
      <t>オコナ</t>
    </rPh>
    <rPh sb="180" eb="183">
      <t>ケイカクテキ</t>
    </rPh>
    <rPh sb="184" eb="187">
      <t>コウリツテキ</t>
    </rPh>
    <rPh sb="188" eb="190">
      <t>カイチク</t>
    </rPh>
    <rPh sb="190" eb="191">
      <t>ナド</t>
    </rPh>
    <rPh sb="192" eb="194">
      <t>ジッシ</t>
    </rPh>
    <rPh sb="210" eb="213">
      <t>サイショウカ</t>
    </rPh>
    <rPh sb="214" eb="215">
      <t>ツト</t>
    </rPh>
    <phoneticPr fontId="4"/>
  </si>
  <si>
    <t>　下水道事業は先行投資が大きい事業であり、普及率・水洗化率が高くなければ安定経営は難しい事業です。本市といたしましては、整備計画のとおりに整備を進めることで下水道普及率の向上に、水洗化の啓発を行うことで水洗化率向上に努め、同時に経費削減に努めます。また、将来的な改築等を計画的・効率的に実施できるよう適正な維持管理に努めます。
　市民の皆様が安心して下水道を利用することができるよう、将来にわたる安定的かつ健全な下水道事業の運営の実現に尽力いたします。</t>
    <rPh sb="1" eb="4">
      <t>ゲスイドウ</t>
    </rPh>
    <rPh sb="4" eb="6">
      <t>ジギョウ</t>
    </rPh>
    <rPh sb="7" eb="9">
      <t>センコウ</t>
    </rPh>
    <rPh sb="9" eb="11">
      <t>トウシ</t>
    </rPh>
    <rPh sb="12" eb="13">
      <t>オオ</t>
    </rPh>
    <rPh sb="15" eb="17">
      <t>ジギョウ</t>
    </rPh>
    <rPh sb="21" eb="23">
      <t>フキュウ</t>
    </rPh>
    <rPh sb="23" eb="24">
      <t>リツ</t>
    </rPh>
    <rPh sb="25" eb="28">
      <t>スイセンカ</t>
    </rPh>
    <rPh sb="28" eb="29">
      <t>リツ</t>
    </rPh>
    <rPh sb="30" eb="31">
      <t>タカ</t>
    </rPh>
    <rPh sb="36" eb="38">
      <t>アンテイ</t>
    </rPh>
    <rPh sb="38" eb="40">
      <t>ケイエイ</t>
    </rPh>
    <rPh sb="41" eb="42">
      <t>ムズカ</t>
    </rPh>
    <rPh sb="44" eb="46">
      <t>ジギョウ</t>
    </rPh>
    <rPh sb="49" eb="51">
      <t>ホンシ</t>
    </rPh>
    <rPh sb="60" eb="62">
      <t>セイビ</t>
    </rPh>
    <rPh sb="62" eb="64">
      <t>ケイカク</t>
    </rPh>
    <rPh sb="69" eb="71">
      <t>セイビ</t>
    </rPh>
    <rPh sb="72" eb="73">
      <t>スス</t>
    </rPh>
    <rPh sb="78" eb="81">
      <t>ゲスイドウ</t>
    </rPh>
    <rPh sb="81" eb="83">
      <t>フキュウ</t>
    </rPh>
    <rPh sb="83" eb="84">
      <t>リツ</t>
    </rPh>
    <rPh sb="85" eb="87">
      <t>コウジョウ</t>
    </rPh>
    <rPh sb="89" eb="92">
      <t>スイセンカ</t>
    </rPh>
    <rPh sb="93" eb="95">
      <t>ケイハツ</t>
    </rPh>
    <rPh sb="96" eb="97">
      <t>オコナ</t>
    </rPh>
    <rPh sb="101" eb="104">
      <t>スイセンカ</t>
    </rPh>
    <rPh sb="104" eb="105">
      <t>リツ</t>
    </rPh>
    <rPh sb="105" eb="107">
      <t>コウジョウ</t>
    </rPh>
    <rPh sb="108" eb="109">
      <t>ツト</t>
    </rPh>
    <rPh sb="111" eb="113">
      <t>ドウジ</t>
    </rPh>
    <rPh sb="114" eb="116">
      <t>ケイヒ</t>
    </rPh>
    <rPh sb="116" eb="118">
      <t>サクゲン</t>
    </rPh>
    <rPh sb="119" eb="120">
      <t>ツト</t>
    </rPh>
    <rPh sb="127" eb="130">
      <t>ショウライテキ</t>
    </rPh>
    <rPh sb="131" eb="133">
      <t>カイチク</t>
    </rPh>
    <rPh sb="133" eb="134">
      <t>ナド</t>
    </rPh>
    <rPh sb="135" eb="138">
      <t>ケイカクテキ</t>
    </rPh>
    <rPh sb="139" eb="142">
      <t>コウリツテキ</t>
    </rPh>
    <rPh sb="143" eb="145">
      <t>ジッシ</t>
    </rPh>
    <rPh sb="150" eb="152">
      <t>テキセイ</t>
    </rPh>
    <rPh sb="153" eb="155">
      <t>イジ</t>
    </rPh>
    <rPh sb="155" eb="157">
      <t>カンリ</t>
    </rPh>
    <rPh sb="158" eb="159">
      <t>ツト</t>
    </rPh>
    <rPh sb="165" eb="167">
      <t>シミン</t>
    </rPh>
    <rPh sb="168" eb="170">
      <t>ミナサマ</t>
    </rPh>
    <rPh sb="171" eb="173">
      <t>アンシン</t>
    </rPh>
    <rPh sb="175" eb="178">
      <t>ゲスイドウ</t>
    </rPh>
    <rPh sb="179" eb="181">
      <t>リヨウ</t>
    </rPh>
    <rPh sb="192" eb="194">
      <t>ショウライ</t>
    </rPh>
    <rPh sb="198" eb="201">
      <t>アンテイテキ</t>
    </rPh>
    <rPh sb="203" eb="205">
      <t>ケンゼン</t>
    </rPh>
    <rPh sb="206" eb="209">
      <t>ゲスイドウ</t>
    </rPh>
    <rPh sb="209" eb="211">
      <t>ジギョウ</t>
    </rPh>
    <rPh sb="212" eb="214">
      <t>ウンエイ</t>
    </rPh>
    <rPh sb="215" eb="217">
      <t>ジツゲン</t>
    </rPh>
    <rPh sb="218" eb="220">
      <t>ジンリョク</t>
    </rPh>
    <phoneticPr fontId="4"/>
  </si>
  <si>
    <t>　本事業は令和2年4月1日をもって地方公営企業会計に移行しました。これにより、各指標について会計方式の違いから過年度との比較が不可能となっております。
　本市は、市民サービス向上のため公共下水道の普及を重要施策の一つと位置づけ、普及率の向上に努めています。本市における下水道整備は未だ完了しておらず、建設費のために企業債を発行しているため、流動比率の低下を招いております。そのため、整備が完了した後は改善が見込まれます。
　現段階において経費回収率及び汚水処理原価は類似団体平均値と比較して優位にありますが、下水道整備を進めていく中で劣位となることも考えられます。これを防ぐためには下水道使用料の増加が不可欠であり、そのためには下水道普及率と水洗化率の向上が必要です。
　また、下水道普及率と水洗化率の向上による下水道使用料の増加を図るとともに、計画的な整備の実施により企業債残高の急激な上昇を抑制しつつ、計画のとおりに整備を完了し、企業債残高を減少させなければなりません。
　これらのことから、本市は普及率及び水洗化率の向上に努めるとともに計画的な整備を実施し、各指標の改善に努めます。</t>
    <rPh sb="1" eb="2">
      <t>ホン</t>
    </rPh>
    <rPh sb="2" eb="4">
      <t>ジギョウ</t>
    </rPh>
    <rPh sb="5" eb="7">
      <t>レイワ</t>
    </rPh>
    <rPh sb="8" eb="9">
      <t>ネン</t>
    </rPh>
    <rPh sb="10" eb="11">
      <t>ガツ</t>
    </rPh>
    <rPh sb="12" eb="13">
      <t>ニチ</t>
    </rPh>
    <rPh sb="17" eb="19">
      <t>チホウ</t>
    </rPh>
    <rPh sb="19" eb="21">
      <t>コウエイ</t>
    </rPh>
    <rPh sb="21" eb="23">
      <t>キギョウ</t>
    </rPh>
    <rPh sb="23" eb="25">
      <t>カイケイ</t>
    </rPh>
    <rPh sb="26" eb="28">
      <t>イコウ</t>
    </rPh>
    <rPh sb="39" eb="42">
      <t>カクシヒョウ</t>
    </rPh>
    <rPh sb="46" eb="48">
      <t>カイケイ</t>
    </rPh>
    <rPh sb="48" eb="50">
      <t>ホウシキ</t>
    </rPh>
    <rPh sb="51" eb="52">
      <t>チガ</t>
    </rPh>
    <rPh sb="55" eb="58">
      <t>カネンド</t>
    </rPh>
    <rPh sb="60" eb="62">
      <t>ヒカク</t>
    </rPh>
    <rPh sb="63" eb="66">
      <t>フカノウ</t>
    </rPh>
    <rPh sb="79" eb="80">
      <t>ニチ</t>
    </rPh>
    <rPh sb="128" eb="130">
      <t>ホンシ</t>
    </rPh>
    <rPh sb="134" eb="137">
      <t>ゲスイドウ</t>
    </rPh>
    <rPh sb="137" eb="139">
      <t>セイビ</t>
    </rPh>
    <rPh sb="140" eb="141">
      <t>イマ</t>
    </rPh>
    <rPh sb="142" eb="144">
      <t>カンリョウ</t>
    </rPh>
    <rPh sb="150" eb="153">
      <t>ケンセツヒ</t>
    </rPh>
    <rPh sb="157" eb="159">
      <t>キギョウ</t>
    </rPh>
    <rPh sb="159" eb="160">
      <t>サイ</t>
    </rPh>
    <rPh sb="161" eb="163">
      <t>ハッコウ</t>
    </rPh>
    <rPh sb="170" eb="172">
      <t>リュウドウ</t>
    </rPh>
    <rPh sb="172" eb="174">
      <t>ヒリツ</t>
    </rPh>
    <rPh sb="175" eb="177">
      <t>テイカ</t>
    </rPh>
    <rPh sb="178" eb="179">
      <t>マネ</t>
    </rPh>
    <rPh sb="191" eb="193">
      <t>セイビ</t>
    </rPh>
    <rPh sb="194" eb="196">
      <t>カンリョウ</t>
    </rPh>
    <rPh sb="198" eb="199">
      <t>ノチ</t>
    </rPh>
    <rPh sb="200" eb="202">
      <t>カイゼン</t>
    </rPh>
    <rPh sb="203" eb="205">
      <t>ミコ</t>
    </rPh>
    <rPh sb="212" eb="215">
      <t>ゲンダンカイ</t>
    </rPh>
    <rPh sb="219" eb="221">
      <t>ケイヒ</t>
    </rPh>
    <rPh sb="221" eb="223">
      <t>カイシュウ</t>
    </rPh>
    <rPh sb="223" eb="224">
      <t>リツ</t>
    </rPh>
    <rPh sb="224" eb="225">
      <t>オヨ</t>
    </rPh>
    <rPh sb="226" eb="228">
      <t>オスイ</t>
    </rPh>
    <rPh sb="228" eb="230">
      <t>ショリ</t>
    </rPh>
    <rPh sb="230" eb="232">
      <t>ゲンカ</t>
    </rPh>
    <rPh sb="233" eb="235">
      <t>ルイジ</t>
    </rPh>
    <rPh sb="235" eb="237">
      <t>ダンタイ</t>
    </rPh>
    <rPh sb="237" eb="240">
      <t>ヘイキンチ</t>
    </rPh>
    <rPh sb="241" eb="243">
      <t>ヒカク</t>
    </rPh>
    <rPh sb="245" eb="247">
      <t>ユウイ</t>
    </rPh>
    <rPh sb="254" eb="257">
      <t>ゲスイドウ</t>
    </rPh>
    <rPh sb="257" eb="259">
      <t>セイビ</t>
    </rPh>
    <rPh sb="260" eb="261">
      <t>スス</t>
    </rPh>
    <rPh sb="265" eb="266">
      <t>ナカ</t>
    </rPh>
    <rPh sb="267" eb="269">
      <t>レツイ</t>
    </rPh>
    <rPh sb="275" eb="276">
      <t>カンガ</t>
    </rPh>
    <rPh sb="285" eb="286">
      <t>フセ</t>
    </rPh>
    <rPh sb="291" eb="294">
      <t>ゲスイドウ</t>
    </rPh>
    <rPh sb="294" eb="297">
      <t>シヨウリョウ</t>
    </rPh>
    <rPh sb="298" eb="300">
      <t>ゾウカ</t>
    </rPh>
    <rPh sb="301" eb="304">
      <t>フカケツ</t>
    </rPh>
    <rPh sb="314" eb="317">
      <t>ゲスイドウ</t>
    </rPh>
    <rPh sb="317" eb="319">
      <t>フキュウ</t>
    </rPh>
    <rPh sb="319" eb="320">
      <t>リツ</t>
    </rPh>
    <rPh sb="321" eb="324">
      <t>スイセンカ</t>
    </rPh>
    <rPh sb="324" eb="325">
      <t>リツ</t>
    </rPh>
    <rPh sb="326" eb="328">
      <t>コウジョウ</t>
    </rPh>
    <rPh sb="329" eb="331">
      <t>ヒツヨウ</t>
    </rPh>
    <rPh sb="339" eb="342">
      <t>ゲスイドウ</t>
    </rPh>
    <rPh sb="342" eb="344">
      <t>フキュウ</t>
    </rPh>
    <rPh sb="344" eb="345">
      <t>リツ</t>
    </rPh>
    <rPh sb="346" eb="349">
      <t>スイセンカ</t>
    </rPh>
    <rPh sb="349" eb="350">
      <t>リツ</t>
    </rPh>
    <rPh sb="351" eb="353">
      <t>コウジョウ</t>
    </rPh>
    <rPh sb="356" eb="362">
      <t>ゲスイドウシヨウリョウ</t>
    </rPh>
    <rPh sb="363" eb="365">
      <t>ゾウカ</t>
    </rPh>
    <rPh sb="366" eb="367">
      <t>ハカ</t>
    </rPh>
    <rPh sb="373" eb="376">
      <t>ケイカクテキ</t>
    </rPh>
    <rPh sb="377" eb="379">
      <t>セイビ</t>
    </rPh>
    <rPh sb="380" eb="382">
      <t>ジッシ</t>
    </rPh>
    <rPh sb="385" eb="387">
      <t>キギョウ</t>
    </rPh>
    <rPh sb="387" eb="388">
      <t>サイ</t>
    </rPh>
    <rPh sb="388" eb="390">
      <t>ザンダカ</t>
    </rPh>
    <rPh sb="391" eb="393">
      <t>キュウゲキ</t>
    </rPh>
    <rPh sb="394" eb="396">
      <t>ジョウショウ</t>
    </rPh>
    <rPh sb="397" eb="399">
      <t>ヨクセイ</t>
    </rPh>
    <rPh sb="403" eb="405">
      <t>ケイカク</t>
    </rPh>
    <rPh sb="410" eb="412">
      <t>セイビ</t>
    </rPh>
    <rPh sb="413" eb="415">
      <t>カンリョウ</t>
    </rPh>
    <rPh sb="417" eb="419">
      <t>キギョウ</t>
    </rPh>
    <rPh sb="419" eb="420">
      <t>サイ</t>
    </rPh>
    <rPh sb="420" eb="422">
      <t>ザンダカ</t>
    </rPh>
    <rPh sb="423" eb="425">
      <t>ゲンショウ</t>
    </rPh>
    <rPh sb="448" eb="450">
      <t>ホンシ</t>
    </rPh>
    <rPh sb="451" eb="453">
      <t>フキュウ</t>
    </rPh>
    <rPh sb="453" eb="454">
      <t>リツ</t>
    </rPh>
    <rPh sb="454" eb="455">
      <t>オヨ</t>
    </rPh>
    <rPh sb="456" eb="459">
      <t>スイセンカ</t>
    </rPh>
    <rPh sb="459" eb="460">
      <t>リツ</t>
    </rPh>
    <rPh sb="461" eb="463">
      <t>コウジョウ</t>
    </rPh>
    <rPh sb="464" eb="465">
      <t>ツト</t>
    </rPh>
    <rPh sb="471" eb="474">
      <t>ケイカクテキ</t>
    </rPh>
    <rPh sb="475" eb="477">
      <t>セイビ</t>
    </rPh>
    <rPh sb="478" eb="480">
      <t>ジッシ</t>
    </rPh>
    <rPh sb="482" eb="485">
      <t>カクシヒョウ</t>
    </rPh>
    <rPh sb="486" eb="488">
      <t>カイゼン</t>
    </rPh>
    <rPh sb="489" eb="490">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</si>
</sst>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0.8</c:v>
                </c:pt>
              </c:numCache>
            </c:numRef>
          </c:val>
          <c:extLst>
            <c:ext xmlns:c16="http://schemas.microsoft.com/office/drawing/2014/chart" uri="{C3380CC4-5D6E-409C-BE32-E72D297353CC}">
              <c16:uniqueId val="{00000000-F0E0-4971-9318-91317F6ACDF8}"/>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0.15</c:v>
                </c:pt>
              </c:numCache>
            </c:numRef>
          </c:val>
          <c:smooth val="0"/>
          <c:extLst>
            <c:ext xmlns:c16="http://schemas.microsoft.com/office/drawing/2014/chart" uri="{C3380CC4-5D6E-409C-BE32-E72D297353CC}">
              <c16:uniqueId val="{00000001-F0E0-4971-9318-91317F6ACDF8}"/>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27B-421A-A7F2-7BFC093BF5C8}"/>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61.51</c:v>
                </c:pt>
              </c:numCache>
            </c:numRef>
          </c:val>
          <c:smooth val="0"/>
          <c:extLst>
            <c:ext xmlns:c16="http://schemas.microsoft.com/office/drawing/2014/chart" uri="{C3380CC4-5D6E-409C-BE32-E72D297353CC}">
              <c16:uniqueId val="{00000001-127B-421A-A7F2-7BFC093BF5C8}"/>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87.45</c:v>
                </c:pt>
              </c:numCache>
            </c:numRef>
          </c:val>
          <c:extLst>
            <c:ext xmlns:c16="http://schemas.microsoft.com/office/drawing/2014/chart" uri="{C3380CC4-5D6E-409C-BE32-E72D297353CC}">
              <c16:uniqueId val="{00000000-5989-4AD4-9800-C4C0457EB7BE}"/>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85.82</c:v>
                </c:pt>
              </c:numCache>
            </c:numRef>
          </c:val>
          <c:smooth val="0"/>
          <c:extLst>
            <c:ext xmlns:c16="http://schemas.microsoft.com/office/drawing/2014/chart" uri="{C3380CC4-5D6E-409C-BE32-E72D297353CC}">
              <c16:uniqueId val="{00000001-5989-4AD4-9800-C4C0457EB7BE}"/>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99.07</c:v>
                </c:pt>
              </c:numCache>
            </c:numRef>
          </c:val>
          <c:extLst>
            <c:ext xmlns:c16="http://schemas.microsoft.com/office/drawing/2014/chart" uri="{C3380CC4-5D6E-409C-BE32-E72D297353CC}">
              <c16:uniqueId val="{00000000-EFF6-4A96-AF1E-9FC7106A3E2D}"/>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109.91</c:v>
                </c:pt>
              </c:numCache>
            </c:numRef>
          </c:val>
          <c:smooth val="0"/>
          <c:extLst>
            <c:ext xmlns:c16="http://schemas.microsoft.com/office/drawing/2014/chart" uri="{C3380CC4-5D6E-409C-BE32-E72D297353CC}">
              <c16:uniqueId val="{00000001-EFF6-4A96-AF1E-9FC7106A3E2D}"/>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2.4300000000000002</c:v>
                </c:pt>
              </c:numCache>
            </c:numRef>
          </c:val>
          <c:extLst>
            <c:ext xmlns:c16="http://schemas.microsoft.com/office/drawing/2014/chart" uri="{C3380CC4-5D6E-409C-BE32-E72D297353CC}">
              <c16:uniqueId val="{00000000-D44E-4CA9-A6B6-11E8F7A7B993}"/>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15.29</c:v>
                </c:pt>
              </c:numCache>
            </c:numRef>
          </c:val>
          <c:smooth val="0"/>
          <c:extLst>
            <c:ext xmlns:c16="http://schemas.microsoft.com/office/drawing/2014/chart" uri="{C3380CC4-5D6E-409C-BE32-E72D297353CC}">
              <c16:uniqueId val="{00000001-D44E-4CA9-A6B6-11E8F7A7B993}"/>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F1F9-4650-A0C4-10FE264665DA}"/>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0.11</c:v>
                </c:pt>
              </c:numCache>
            </c:numRef>
          </c:val>
          <c:smooth val="0"/>
          <c:extLst>
            <c:ext xmlns:c16="http://schemas.microsoft.com/office/drawing/2014/chart" uri="{C3380CC4-5D6E-409C-BE32-E72D297353CC}">
              <c16:uniqueId val="{00000001-F1F9-4650-A0C4-10FE264665DA}"/>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D5EA-4B65-B338-46180607F0EC}"/>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9.42</c:v>
                </c:pt>
              </c:numCache>
            </c:numRef>
          </c:val>
          <c:smooth val="0"/>
          <c:extLst>
            <c:ext xmlns:c16="http://schemas.microsoft.com/office/drawing/2014/chart" uri="{C3380CC4-5D6E-409C-BE32-E72D297353CC}">
              <c16:uniqueId val="{00000001-D5EA-4B65-B338-46180607F0EC}"/>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41.51</c:v>
                </c:pt>
              </c:numCache>
            </c:numRef>
          </c:val>
          <c:extLst>
            <c:ext xmlns:c16="http://schemas.microsoft.com/office/drawing/2014/chart" uri="{C3380CC4-5D6E-409C-BE32-E72D297353CC}">
              <c16:uniqueId val="{00000000-2DA5-4433-9958-5ED77D7EC96A}"/>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47.61</c:v>
                </c:pt>
              </c:numCache>
            </c:numRef>
          </c:val>
          <c:smooth val="0"/>
          <c:extLst>
            <c:ext xmlns:c16="http://schemas.microsoft.com/office/drawing/2014/chart" uri="{C3380CC4-5D6E-409C-BE32-E72D297353CC}">
              <c16:uniqueId val="{00000001-2DA5-4433-9958-5ED77D7EC96A}"/>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850.59</c:v>
                </c:pt>
              </c:numCache>
            </c:numRef>
          </c:val>
          <c:extLst>
            <c:ext xmlns:c16="http://schemas.microsoft.com/office/drawing/2014/chart" uri="{C3380CC4-5D6E-409C-BE32-E72D297353CC}">
              <c16:uniqueId val="{00000000-28D9-4EAD-AD09-0A7A9D0E1DCD}"/>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1092.22</c:v>
                </c:pt>
              </c:numCache>
            </c:numRef>
          </c:val>
          <c:smooth val="0"/>
          <c:extLst>
            <c:ext xmlns:c16="http://schemas.microsoft.com/office/drawing/2014/chart" uri="{C3380CC4-5D6E-409C-BE32-E72D297353CC}">
              <c16:uniqueId val="{00000001-28D9-4EAD-AD09-0A7A9D0E1DCD}"/>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100</c:v>
                </c:pt>
              </c:numCache>
            </c:numRef>
          </c:val>
          <c:extLst>
            <c:ext xmlns:c16="http://schemas.microsoft.com/office/drawing/2014/chart" uri="{C3380CC4-5D6E-409C-BE32-E72D297353CC}">
              <c16:uniqueId val="{00000000-2F58-483A-8936-F2E0170B7901}"/>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97.53</c:v>
                </c:pt>
              </c:numCache>
            </c:numRef>
          </c:val>
          <c:smooth val="0"/>
          <c:extLst>
            <c:ext xmlns:c16="http://schemas.microsoft.com/office/drawing/2014/chart" uri="{C3380CC4-5D6E-409C-BE32-E72D297353CC}">
              <c16:uniqueId val="{00000001-2F58-483A-8936-F2E0170B7901}"/>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151.66999999999999</c:v>
                </c:pt>
              </c:numCache>
            </c:numRef>
          </c:val>
          <c:extLst>
            <c:ext xmlns:c16="http://schemas.microsoft.com/office/drawing/2014/chart" uri="{C3380CC4-5D6E-409C-BE32-E72D297353CC}">
              <c16:uniqueId val="{00000000-96D0-4391-8540-BC5915AF9073}"/>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155.83000000000001</c:v>
                </c:pt>
              </c:numCache>
            </c:numRef>
          </c:val>
          <c:smooth val="0"/>
          <c:extLst>
            <c:ext xmlns:c16="http://schemas.microsoft.com/office/drawing/2014/chart" uri="{C3380CC4-5D6E-409C-BE32-E72D297353CC}">
              <c16:uniqueId val="{00000001-96D0-4391-8540-BC5915AF9073}"/>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N43"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福岡県　中間市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Bd2</v>
      </c>
      <c r="X8" s="49"/>
      <c r="Y8" s="49"/>
      <c r="Z8" s="49"/>
      <c r="AA8" s="49"/>
      <c r="AB8" s="49"/>
      <c r="AC8" s="49"/>
      <c r="AD8" s="50" t="str">
        <f>データ!$M$6</f>
        <v>非設置</v>
      </c>
      <c r="AE8" s="50"/>
      <c r="AF8" s="50"/>
      <c r="AG8" s="50"/>
      <c r="AH8" s="50"/>
      <c r="AI8" s="50"/>
      <c r="AJ8" s="50"/>
      <c r="AK8" s="3"/>
      <c r="AL8" s="51">
        <f>データ!S6</f>
        <v>40992</v>
      </c>
      <c r="AM8" s="51"/>
      <c r="AN8" s="51"/>
      <c r="AO8" s="51"/>
      <c r="AP8" s="51"/>
      <c r="AQ8" s="51"/>
      <c r="AR8" s="51"/>
      <c r="AS8" s="51"/>
      <c r="AT8" s="46">
        <f>データ!T6</f>
        <v>15.96</v>
      </c>
      <c r="AU8" s="46"/>
      <c r="AV8" s="46"/>
      <c r="AW8" s="46"/>
      <c r="AX8" s="46"/>
      <c r="AY8" s="46"/>
      <c r="AZ8" s="46"/>
      <c r="BA8" s="46"/>
      <c r="BB8" s="46">
        <f>データ!U6</f>
        <v>2568.42</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50.59</v>
      </c>
      <c r="J10" s="46"/>
      <c r="K10" s="46"/>
      <c r="L10" s="46"/>
      <c r="M10" s="46"/>
      <c r="N10" s="46"/>
      <c r="O10" s="46"/>
      <c r="P10" s="46">
        <f>データ!P6</f>
        <v>77.27</v>
      </c>
      <c r="Q10" s="46"/>
      <c r="R10" s="46"/>
      <c r="S10" s="46"/>
      <c r="T10" s="46"/>
      <c r="U10" s="46"/>
      <c r="V10" s="46"/>
      <c r="W10" s="46">
        <f>データ!Q6</f>
        <v>96.8</v>
      </c>
      <c r="X10" s="46"/>
      <c r="Y10" s="46"/>
      <c r="Z10" s="46"/>
      <c r="AA10" s="46"/>
      <c r="AB10" s="46"/>
      <c r="AC10" s="46"/>
      <c r="AD10" s="51">
        <f>データ!R6</f>
        <v>3113</v>
      </c>
      <c r="AE10" s="51"/>
      <c r="AF10" s="51"/>
      <c r="AG10" s="51"/>
      <c r="AH10" s="51"/>
      <c r="AI10" s="51"/>
      <c r="AJ10" s="51"/>
      <c r="AK10" s="2"/>
      <c r="AL10" s="51">
        <f>データ!V6</f>
        <v>31494</v>
      </c>
      <c r="AM10" s="51"/>
      <c r="AN10" s="51"/>
      <c r="AO10" s="51"/>
      <c r="AP10" s="51"/>
      <c r="AQ10" s="51"/>
      <c r="AR10" s="51"/>
      <c r="AS10" s="51"/>
      <c r="AT10" s="46">
        <f>データ!W6</f>
        <v>7.22</v>
      </c>
      <c r="AU10" s="46"/>
      <c r="AV10" s="46"/>
      <c r="AW10" s="46"/>
      <c r="AX10" s="46"/>
      <c r="AY10" s="46"/>
      <c r="AZ10" s="46"/>
      <c r="BA10" s="46"/>
      <c r="BB10" s="46">
        <f>データ!X6</f>
        <v>4362.05</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116</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114</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115</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7X0e4BxVJUySMc3H60TTBWSiUhMuU+mqwZGvybdJ3sUlfjDTvwToAEvvYNJ7+Cs6VLL+bCOQDZqSa6ZsEP5zUA==" saltValue="2k3k7mcjQXlyi54JAmQJS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402150</v>
      </c>
      <c r="D6" s="33">
        <f t="shared" si="3"/>
        <v>46</v>
      </c>
      <c r="E6" s="33">
        <f t="shared" si="3"/>
        <v>17</v>
      </c>
      <c r="F6" s="33">
        <f t="shared" si="3"/>
        <v>1</v>
      </c>
      <c r="G6" s="33">
        <f t="shared" si="3"/>
        <v>0</v>
      </c>
      <c r="H6" s="33" t="str">
        <f t="shared" si="3"/>
        <v>福岡県　中間市</v>
      </c>
      <c r="I6" s="33" t="str">
        <f t="shared" si="3"/>
        <v>法適用</v>
      </c>
      <c r="J6" s="33" t="str">
        <f t="shared" si="3"/>
        <v>下水道事業</v>
      </c>
      <c r="K6" s="33" t="str">
        <f t="shared" si="3"/>
        <v>公共下水道</v>
      </c>
      <c r="L6" s="33" t="str">
        <f t="shared" si="3"/>
        <v>Bd2</v>
      </c>
      <c r="M6" s="33" t="str">
        <f t="shared" si="3"/>
        <v>非設置</v>
      </c>
      <c r="N6" s="34" t="str">
        <f t="shared" si="3"/>
        <v>-</v>
      </c>
      <c r="O6" s="34">
        <f t="shared" si="3"/>
        <v>50.59</v>
      </c>
      <c r="P6" s="34">
        <f t="shared" si="3"/>
        <v>77.27</v>
      </c>
      <c r="Q6" s="34">
        <f t="shared" si="3"/>
        <v>96.8</v>
      </c>
      <c r="R6" s="34">
        <f t="shared" si="3"/>
        <v>3113</v>
      </c>
      <c r="S6" s="34">
        <f t="shared" si="3"/>
        <v>40992</v>
      </c>
      <c r="T6" s="34">
        <f t="shared" si="3"/>
        <v>15.96</v>
      </c>
      <c r="U6" s="34">
        <f t="shared" si="3"/>
        <v>2568.42</v>
      </c>
      <c r="V6" s="34">
        <f t="shared" si="3"/>
        <v>31494</v>
      </c>
      <c r="W6" s="34">
        <f t="shared" si="3"/>
        <v>7.22</v>
      </c>
      <c r="X6" s="34">
        <f t="shared" si="3"/>
        <v>4362.05</v>
      </c>
      <c r="Y6" s="35" t="str">
        <f>IF(Y7="",NA(),Y7)</f>
        <v>-</v>
      </c>
      <c r="Z6" s="35" t="str">
        <f t="shared" ref="Z6:AH6" si="4">IF(Z7="",NA(),Z7)</f>
        <v>-</v>
      </c>
      <c r="AA6" s="35" t="str">
        <f t="shared" si="4"/>
        <v>-</v>
      </c>
      <c r="AB6" s="35" t="str">
        <f t="shared" si="4"/>
        <v>-</v>
      </c>
      <c r="AC6" s="35">
        <f t="shared" si="4"/>
        <v>99.07</v>
      </c>
      <c r="AD6" s="35" t="str">
        <f t="shared" si="4"/>
        <v>-</v>
      </c>
      <c r="AE6" s="35" t="str">
        <f t="shared" si="4"/>
        <v>-</v>
      </c>
      <c r="AF6" s="35" t="str">
        <f t="shared" si="4"/>
        <v>-</v>
      </c>
      <c r="AG6" s="35" t="str">
        <f t="shared" si="4"/>
        <v>-</v>
      </c>
      <c r="AH6" s="35">
        <f t="shared" si="4"/>
        <v>109.91</v>
      </c>
      <c r="AI6" s="34" t="str">
        <f>IF(AI7="","",IF(AI7="-","【-】","【"&amp;SUBSTITUTE(TEXT(AI7,"#,##0.00"),"-","△")&amp;"】"))</f>
        <v>【106.67】</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9.42</v>
      </c>
      <c r="AT6" s="34" t="str">
        <f>IF(AT7="","",IF(AT7="-","【-】","【"&amp;SUBSTITUTE(TEXT(AT7,"#,##0.00"),"-","△")&amp;"】"))</f>
        <v>【3.64】</v>
      </c>
      <c r="AU6" s="35" t="str">
        <f>IF(AU7="",NA(),AU7)</f>
        <v>-</v>
      </c>
      <c r="AV6" s="35" t="str">
        <f t="shared" ref="AV6:BD6" si="6">IF(AV7="",NA(),AV7)</f>
        <v>-</v>
      </c>
      <c r="AW6" s="35" t="str">
        <f t="shared" si="6"/>
        <v>-</v>
      </c>
      <c r="AX6" s="35" t="str">
        <f t="shared" si="6"/>
        <v>-</v>
      </c>
      <c r="AY6" s="35">
        <f t="shared" si="6"/>
        <v>41.51</v>
      </c>
      <c r="AZ6" s="35" t="str">
        <f t="shared" si="6"/>
        <v>-</v>
      </c>
      <c r="BA6" s="35" t="str">
        <f t="shared" si="6"/>
        <v>-</v>
      </c>
      <c r="BB6" s="35" t="str">
        <f t="shared" si="6"/>
        <v>-</v>
      </c>
      <c r="BC6" s="35" t="str">
        <f t="shared" si="6"/>
        <v>-</v>
      </c>
      <c r="BD6" s="35">
        <f t="shared" si="6"/>
        <v>47.61</v>
      </c>
      <c r="BE6" s="34" t="str">
        <f>IF(BE7="","",IF(BE7="-","【-】","【"&amp;SUBSTITUTE(TEXT(BE7,"#,##0.00"),"-","△")&amp;"】"))</f>
        <v>【67.52】</v>
      </c>
      <c r="BF6" s="35" t="str">
        <f>IF(BF7="",NA(),BF7)</f>
        <v>-</v>
      </c>
      <c r="BG6" s="35" t="str">
        <f t="shared" ref="BG6:BO6" si="7">IF(BG7="",NA(),BG7)</f>
        <v>-</v>
      </c>
      <c r="BH6" s="35" t="str">
        <f t="shared" si="7"/>
        <v>-</v>
      </c>
      <c r="BI6" s="35" t="str">
        <f t="shared" si="7"/>
        <v>-</v>
      </c>
      <c r="BJ6" s="35">
        <f t="shared" si="7"/>
        <v>850.59</v>
      </c>
      <c r="BK6" s="35" t="str">
        <f t="shared" si="7"/>
        <v>-</v>
      </c>
      <c r="BL6" s="35" t="str">
        <f t="shared" si="7"/>
        <v>-</v>
      </c>
      <c r="BM6" s="35" t="str">
        <f t="shared" si="7"/>
        <v>-</v>
      </c>
      <c r="BN6" s="35" t="str">
        <f t="shared" si="7"/>
        <v>-</v>
      </c>
      <c r="BO6" s="35">
        <f t="shared" si="7"/>
        <v>1092.22</v>
      </c>
      <c r="BP6" s="34" t="str">
        <f>IF(BP7="","",IF(BP7="-","【-】","【"&amp;SUBSTITUTE(TEXT(BP7,"#,##0.00"),"-","△")&amp;"】"))</f>
        <v>【705.21】</v>
      </c>
      <c r="BQ6" s="35" t="str">
        <f>IF(BQ7="",NA(),BQ7)</f>
        <v>-</v>
      </c>
      <c r="BR6" s="35" t="str">
        <f t="shared" ref="BR6:BZ6" si="8">IF(BR7="",NA(),BR7)</f>
        <v>-</v>
      </c>
      <c r="BS6" s="35" t="str">
        <f t="shared" si="8"/>
        <v>-</v>
      </c>
      <c r="BT6" s="35" t="str">
        <f t="shared" si="8"/>
        <v>-</v>
      </c>
      <c r="BU6" s="35">
        <f t="shared" si="8"/>
        <v>100</v>
      </c>
      <c r="BV6" s="35" t="str">
        <f t="shared" si="8"/>
        <v>-</v>
      </c>
      <c r="BW6" s="35" t="str">
        <f t="shared" si="8"/>
        <v>-</v>
      </c>
      <c r="BX6" s="35" t="str">
        <f t="shared" si="8"/>
        <v>-</v>
      </c>
      <c r="BY6" s="35" t="str">
        <f t="shared" si="8"/>
        <v>-</v>
      </c>
      <c r="BZ6" s="35">
        <f t="shared" si="8"/>
        <v>97.53</v>
      </c>
      <c r="CA6" s="34" t="str">
        <f>IF(CA7="","",IF(CA7="-","【-】","【"&amp;SUBSTITUTE(TEXT(CA7,"#,##0.00"),"-","△")&amp;"】"))</f>
        <v>【98.96】</v>
      </c>
      <c r="CB6" s="35" t="str">
        <f>IF(CB7="",NA(),CB7)</f>
        <v>-</v>
      </c>
      <c r="CC6" s="35" t="str">
        <f t="shared" ref="CC6:CK6" si="9">IF(CC7="",NA(),CC7)</f>
        <v>-</v>
      </c>
      <c r="CD6" s="35" t="str">
        <f t="shared" si="9"/>
        <v>-</v>
      </c>
      <c r="CE6" s="35" t="str">
        <f t="shared" si="9"/>
        <v>-</v>
      </c>
      <c r="CF6" s="35">
        <f t="shared" si="9"/>
        <v>151.66999999999999</v>
      </c>
      <c r="CG6" s="35" t="str">
        <f t="shared" si="9"/>
        <v>-</v>
      </c>
      <c r="CH6" s="35" t="str">
        <f t="shared" si="9"/>
        <v>-</v>
      </c>
      <c r="CI6" s="35" t="str">
        <f t="shared" si="9"/>
        <v>-</v>
      </c>
      <c r="CJ6" s="35" t="str">
        <f t="shared" si="9"/>
        <v>-</v>
      </c>
      <c r="CK6" s="35">
        <f t="shared" si="9"/>
        <v>155.83000000000001</v>
      </c>
      <c r="CL6" s="34" t="str">
        <f>IF(CL7="","",IF(CL7="-","【-】","【"&amp;SUBSTITUTE(TEXT(CL7,"#,##0.00"),"-","△")&amp;"】"))</f>
        <v>【134.52】</v>
      </c>
      <c r="CM6" s="35" t="str">
        <f>IF(CM7="",NA(),CM7)</f>
        <v>-</v>
      </c>
      <c r="CN6" s="35" t="str">
        <f t="shared" ref="CN6:CV6" si="10">IF(CN7="",NA(),CN7)</f>
        <v>-</v>
      </c>
      <c r="CO6" s="35" t="str">
        <f t="shared" si="10"/>
        <v>-</v>
      </c>
      <c r="CP6" s="35" t="str">
        <f t="shared" si="10"/>
        <v>-</v>
      </c>
      <c r="CQ6" s="35" t="str">
        <f t="shared" si="10"/>
        <v>-</v>
      </c>
      <c r="CR6" s="35" t="str">
        <f t="shared" si="10"/>
        <v>-</v>
      </c>
      <c r="CS6" s="35" t="str">
        <f t="shared" si="10"/>
        <v>-</v>
      </c>
      <c r="CT6" s="35" t="str">
        <f t="shared" si="10"/>
        <v>-</v>
      </c>
      <c r="CU6" s="35" t="str">
        <f t="shared" si="10"/>
        <v>-</v>
      </c>
      <c r="CV6" s="35">
        <f t="shared" si="10"/>
        <v>61.51</v>
      </c>
      <c r="CW6" s="34" t="str">
        <f>IF(CW7="","",IF(CW7="-","【-】","【"&amp;SUBSTITUTE(TEXT(CW7,"#,##0.00"),"-","△")&amp;"】"))</f>
        <v>【59.57】</v>
      </c>
      <c r="CX6" s="35" t="str">
        <f>IF(CX7="",NA(),CX7)</f>
        <v>-</v>
      </c>
      <c r="CY6" s="35" t="str">
        <f t="shared" ref="CY6:DG6" si="11">IF(CY7="",NA(),CY7)</f>
        <v>-</v>
      </c>
      <c r="CZ6" s="35" t="str">
        <f t="shared" si="11"/>
        <v>-</v>
      </c>
      <c r="DA6" s="35" t="str">
        <f t="shared" si="11"/>
        <v>-</v>
      </c>
      <c r="DB6" s="35">
        <f t="shared" si="11"/>
        <v>87.45</v>
      </c>
      <c r="DC6" s="35" t="str">
        <f t="shared" si="11"/>
        <v>-</v>
      </c>
      <c r="DD6" s="35" t="str">
        <f t="shared" si="11"/>
        <v>-</v>
      </c>
      <c r="DE6" s="35" t="str">
        <f t="shared" si="11"/>
        <v>-</v>
      </c>
      <c r="DF6" s="35" t="str">
        <f t="shared" si="11"/>
        <v>-</v>
      </c>
      <c r="DG6" s="35">
        <f t="shared" si="11"/>
        <v>85.82</v>
      </c>
      <c r="DH6" s="34" t="str">
        <f>IF(DH7="","",IF(DH7="-","【-】","【"&amp;SUBSTITUTE(TEXT(DH7,"#,##0.00"),"-","△")&amp;"】"))</f>
        <v>【95.57】</v>
      </c>
      <c r="DI6" s="35" t="str">
        <f>IF(DI7="",NA(),DI7)</f>
        <v>-</v>
      </c>
      <c r="DJ6" s="35" t="str">
        <f t="shared" ref="DJ6:DR6" si="12">IF(DJ7="",NA(),DJ7)</f>
        <v>-</v>
      </c>
      <c r="DK6" s="35" t="str">
        <f t="shared" si="12"/>
        <v>-</v>
      </c>
      <c r="DL6" s="35" t="str">
        <f t="shared" si="12"/>
        <v>-</v>
      </c>
      <c r="DM6" s="35">
        <f t="shared" si="12"/>
        <v>2.4300000000000002</v>
      </c>
      <c r="DN6" s="35" t="str">
        <f t="shared" si="12"/>
        <v>-</v>
      </c>
      <c r="DO6" s="35" t="str">
        <f t="shared" si="12"/>
        <v>-</v>
      </c>
      <c r="DP6" s="35" t="str">
        <f t="shared" si="12"/>
        <v>-</v>
      </c>
      <c r="DQ6" s="35" t="str">
        <f t="shared" si="12"/>
        <v>-</v>
      </c>
      <c r="DR6" s="35">
        <f t="shared" si="12"/>
        <v>15.29</v>
      </c>
      <c r="DS6" s="34" t="str">
        <f>IF(DS7="","",IF(DS7="-","【-】","【"&amp;SUBSTITUTE(TEXT(DS7,"#,##0.00"),"-","△")&amp;"】"))</f>
        <v>【36.52】</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5">
        <f t="shared" si="13"/>
        <v>0.11</v>
      </c>
      <c r="ED6" s="34" t="str">
        <f>IF(ED7="","",IF(ED7="-","【-】","【"&amp;SUBSTITUTE(TEXT(ED7,"#,##0.00"),"-","△")&amp;"】"))</f>
        <v>【5.72】</v>
      </c>
      <c r="EE6" s="35" t="str">
        <f>IF(EE7="",NA(),EE7)</f>
        <v>-</v>
      </c>
      <c r="EF6" s="35" t="str">
        <f t="shared" ref="EF6:EN6" si="14">IF(EF7="",NA(),EF7)</f>
        <v>-</v>
      </c>
      <c r="EG6" s="35" t="str">
        <f t="shared" si="14"/>
        <v>-</v>
      </c>
      <c r="EH6" s="35" t="str">
        <f t="shared" si="14"/>
        <v>-</v>
      </c>
      <c r="EI6" s="35">
        <f t="shared" si="14"/>
        <v>0.8</v>
      </c>
      <c r="EJ6" s="35" t="str">
        <f t="shared" si="14"/>
        <v>-</v>
      </c>
      <c r="EK6" s="35" t="str">
        <f t="shared" si="14"/>
        <v>-</v>
      </c>
      <c r="EL6" s="35" t="str">
        <f t="shared" si="14"/>
        <v>-</v>
      </c>
      <c r="EM6" s="35" t="str">
        <f t="shared" si="14"/>
        <v>-</v>
      </c>
      <c r="EN6" s="35">
        <f t="shared" si="14"/>
        <v>0.15</v>
      </c>
      <c r="EO6" s="34" t="str">
        <f>IF(EO7="","",IF(EO7="-","【-】","【"&amp;SUBSTITUTE(TEXT(EO7,"#,##0.00"),"-","△")&amp;"】"))</f>
        <v>【0.30】</v>
      </c>
    </row>
    <row r="7" spans="1:148" s="36" customFormat="1" x14ac:dyDescent="0.15">
      <c r="A7" s="28"/>
      <c r="B7" s="37">
        <v>2020</v>
      </c>
      <c r="C7" s="37">
        <v>402150</v>
      </c>
      <c r="D7" s="37">
        <v>46</v>
      </c>
      <c r="E7" s="37">
        <v>17</v>
      </c>
      <c r="F7" s="37">
        <v>1</v>
      </c>
      <c r="G7" s="37">
        <v>0</v>
      </c>
      <c r="H7" s="37" t="s">
        <v>96</v>
      </c>
      <c r="I7" s="37" t="s">
        <v>97</v>
      </c>
      <c r="J7" s="37" t="s">
        <v>98</v>
      </c>
      <c r="K7" s="37" t="s">
        <v>99</v>
      </c>
      <c r="L7" s="37" t="s">
        <v>100</v>
      </c>
      <c r="M7" s="37" t="s">
        <v>101</v>
      </c>
      <c r="N7" s="38" t="s">
        <v>102</v>
      </c>
      <c r="O7" s="38">
        <v>50.59</v>
      </c>
      <c r="P7" s="38">
        <v>77.27</v>
      </c>
      <c r="Q7" s="38">
        <v>96.8</v>
      </c>
      <c r="R7" s="38">
        <v>3113</v>
      </c>
      <c r="S7" s="38">
        <v>40992</v>
      </c>
      <c r="T7" s="38">
        <v>15.96</v>
      </c>
      <c r="U7" s="38">
        <v>2568.42</v>
      </c>
      <c r="V7" s="38">
        <v>31494</v>
      </c>
      <c r="W7" s="38">
        <v>7.22</v>
      </c>
      <c r="X7" s="38">
        <v>4362.05</v>
      </c>
      <c r="Y7" s="38" t="s">
        <v>102</v>
      </c>
      <c r="Z7" s="38" t="s">
        <v>102</v>
      </c>
      <c r="AA7" s="38" t="s">
        <v>102</v>
      </c>
      <c r="AB7" s="38" t="s">
        <v>102</v>
      </c>
      <c r="AC7" s="38">
        <v>99.07</v>
      </c>
      <c r="AD7" s="38" t="s">
        <v>102</v>
      </c>
      <c r="AE7" s="38" t="s">
        <v>102</v>
      </c>
      <c r="AF7" s="38" t="s">
        <v>102</v>
      </c>
      <c r="AG7" s="38" t="s">
        <v>102</v>
      </c>
      <c r="AH7" s="38">
        <v>109.91</v>
      </c>
      <c r="AI7" s="38">
        <v>106.67</v>
      </c>
      <c r="AJ7" s="38" t="s">
        <v>102</v>
      </c>
      <c r="AK7" s="38" t="s">
        <v>102</v>
      </c>
      <c r="AL7" s="38" t="s">
        <v>102</v>
      </c>
      <c r="AM7" s="38" t="s">
        <v>102</v>
      </c>
      <c r="AN7" s="38">
        <v>0</v>
      </c>
      <c r="AO7" s="38" t="s">
        <v>102</v>
      </c>
      <c r="AP7" s="38" t="s">
        <v>102</v>
      </c>
      <c r="AQ7" s="38" t="s">
        <v>102</v>
      </c>
      <c r="AR7" s="38" t="s">
        <v>102</v>
      </c>
      <c r="AS7" s="38">
        <v>9.42</v>
      </c>
      <c r="AT7" s="38">
        <v>3.64</v>
      </c>
      <c r="AU7" s="38" t="s">
        <v>102</v>
      </c>
      <c r="AV7" s="38" t="s">
        <v>102</v>
      </c>
      <c r="AW7" s="38" t="s">
        <v>102</v>
      </c>
      <c r="AX7" s="38" t="s">
        <v>102</v>
      </c>
      <c r="AY7" s="38">
        <v>41.51</v>
      </c>
      <c r="AZ7" s="38" t="s">
        <v>102</v>
      </c>
      <c r="BA7" s="38" t="s">
        <v>102</v>
      </c>
      <c r="BB7" s="38" t="s">
        <v>102</v>
      </c>
      <c r="BC7" s="38" t="s">
        <v>102</v>
      </c>
      <c r="BD7" s="38">
        <v>47.61</v>
      </c>
      <c r="BE7" s="38">
        <v>67.52</v>
      </c>
      <c r="BF7" s="38" t="s">
        <v>102</v>
      </c>
      <c r="BG7" s="38" t="s">
        <v>102</v>
      </c>
      <c r="BH7" s="38" t="s">
        <v>102</v>
      </c>
      <c r="BI7" s="38" t="s">
        <v>102</v>
      </c>
      <c r="BJ7" s="38">
        <v>850.59</v>
      </c>
      <c r="BK7" s="38" t="s">
        <v>102</v>
      </c>
      <c r="BL7" s="38" t="s">
        <v>102</v>
      </c>
      <c r="BM7" s="38" t="s">
        <v>102</v>
      </c>
      <c r="BN7" s="38" t="s">
        <v>102</v>
      </c>
      <c r="BO7" s="38">
        <v>1092.22</v>
      </c>
      <c r="BP7" s="38">
        <v>705.21</v>
      </c>
      <c r="BQ7" s="38" t="s">
        <v>102</v>
      </c>
      <c r="BR7" s="38" t="s">
        <v>102</v>
      </c>
      <c r="BS7" s="38" t="s">
        <v>102</v>
      </c>
      <c r="BT7" s="38" t="s">
        <v>102</v>
      </c>
      <c r="BU7" s="38">
        <v>100</v>
      </c>
      <c r="BV7" s="38" t="s">
        <v>102</v>
      </c>
      <c r="BW7" s="38" t="s">
        <v>102</v>
      </c>
      <c r="BX7" s="38" t="s">
        <v>102</v>
      </c>
      <c r="BY7" s="38" t="s">
        <v>102</v>
      </c>
      <c r="BZ7" s="38">
        <v>97.53</v>
      </c>
      <c r="CA7" s="38">
        <v>98.96</v>
      </c>
      <c r="CB7" s="38" t="s">
        <v>102</v>
      </c>
      <c r="CC7" s="38" t="s">
        <v>102</v>
      </c>
      <c r="CD7" s="38" t="s">
        <v>102</v>
      </c>
      <c r="CE7" s="38" t="s">
        <v>102</v>
      </c>
      <c r="CF7" s="38">
        <v>151.66999999999999</v>
      </c>
      <c r="CG7" s="38" t="s">
        <v>102</v>
      </c>
      <c r="CH7" s="38" t="s">
        <v>102</v>
      </c>
      <c r="CI7" s="38" t="s">
        <v>102</v>
      </c>
      <c r="CJ7" s="38" t="s">
        <v>102</v>
      </c>
      <c r="CK7" s="38">
        <v>155.83000000000001</v>
      </c>
      <c r="CL7" s="38">
        <v>134.52000000000001</v>
      </c>
      <c r="CM7" s="38" t="s">
        <v>102</v>
      </c>
      <c r="CN7" s="38" t="s">
        <v>102</v>
      </c>
      <c r="CO7" s="38" t="s">
        <v>102</v>
      </c>
      <c r="CP7" s="38" t="s">
        <v>102</v>
      </c>
      <c r="CQ7" s="38" t="s">
        <v>102</v>
      </c>
      <c r="CR7" s="38" t="s">
        <v>102</v>
      </c>
      <c r="CS7" s="38" t="s">
        <v>102</v>
      </c>
      <c r="CT7" s="38" t="s">
        <v>102</v>
      </c>
      <c r="CU7" s="38" t="s">
        <v>102</v>
      </c>
      <c r="CV7" s="38">
        <v>61.51</v>
      </c>
      <c r="CW7" s="38">
        <v>59.57</v>
      </c>
      <c r="CX7" s="38" t="s">
        <v>102</v>
      </c>
      <c r="CY7" s="38" t="s">
        <v>102</v>
      </c>
      <c r="CZ7" s="38" t="s">
        <v>102</v>
      </c>
      <c r="DA7" s="38" t="s">
        <v>102</v>
      </c>
      <c r="DB7" s="38">
        <v>87.45</v>
      </c>
      <c r="DC7" s="38" t="s">
        <v>102</v>
      </c>
      <c r="DD7" s="38" t="s">
        <v>102</v>
      </c>
      <c r="DE7" s="38" t="s">
        <v>102</v>
      </c>
      <c r="DF7" s="38" t="s">
        <v>102</v>
      </c>
      <c r="DG7" s="38">
        <v>85.82</v>
      </c>
      <c r="DH7" s="38">
        <v>95.57</v>
      </c>
      <c r="DI7" s="38" t="s">
        <v>102</v>
      </c>
      <c r="DJ7" s="38" t="s">
        <v>102</v>
      </c>
      <c r="DK7" s="38" t="s">
        <v>102</v>
      </c>
      <c r="DL7" s="38" t="s">
        <v>102</v>
      </c>
      <c r="DM7" s="38">
        <v>2.4300000000000002</v>
      </c>
      <c r="DN7" s="38" t="s">
        <v>102</v>
      </c>
      <c r="DO7" s="38" t="s">
        <v>102</v>
      </c>
      <c r="DP7" s="38" t="s">
        <v>102</v>
      </c>
      <c r="DQ7" s="38" t="s">
        <v>102</v>
      </c>
      <c r="DR7" s="38">
        <v>15.29</v>
      </c>
      <c r="DS7" s="38">
        <v>36.520000000000003</v>
      </c>
      <c r="DT7" s="38" t="s">
        <v>102</v>
      </c>
      <c r="DU7" s="38" t="s">
        <v>102</v>
      </c>
      <c r="DV7" s="38" t="s">
        <v>102</v>
      </c>
      <c r="DW7" s="38" t="s">
        <v>102</v>
      </c>
      <c r="DX7" s="38">
        <v>0</v>
      </c>
      <c r="DY7" s="38" t="s">
        <v>102</v>
      </c>
      <c r="DZ7" s="38" t="s">
        <v>102</v>
      </c>
      <c r="EA7" s="38" t="s">
        <v>102</v>
      </c>
      <c r="EB7" s="38" t="s">
        <v>102</v>
      </c>
      <c r="EC7" s="38">
        <v>0.11</v>
      </c>
      <c r="ED7" s="38">
        <v>5.72</v>
      </c>
      <c r="EE7" s="38" t="s">
        <v>102</v>
      </c>
      <c r="EF7" s="38" t="s">
        <v>102</v>
      </c>
      <c r="EG7" s="38" t="s">
        <v>102</v>
      </c>
      <c r="EH7" s="38" t="s">
        <v>102</v>
      </c>
      <c r="EI7" s="38">
        <v>0.8</v>
      </c>
      <c r="EJ7" s="38" t="s">
        <v>102</v>
      </c>
      <c r="EK7" s="38" t="s">
        <v>102</v>
      </c>
      <c r="EL7" s="38" t="s">
        <v>102</v>
      </c>
      <c r="EM7" s="38" t="s">
        <v>102</v>
      </c>
      <c r="EN7" s="38">
        <v>0.15</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110</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gesui02</cp:lastModifiedBy>
  <dcterms:created xsi:type="dcterms:W3CDTF">2021-12-03T07:18:28Z</dcterms:created>
  <dcterms:modified xsi:type="dcterms:W3CDTF">2022-01-20T06:59:39Z</dcterms:modified>
  <cp:category/>
</cp:coreProperties>
</file>