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7440" windowHeight="1650" tabRatio="906" activeTab="1"/>
  </bookViews>
  <sheets>
    <sheet name="申請書(入力用シートに入力すると自動反映されます)" sheetId="4" r:id="rId1"/>
    <sheet name="入力用 " sheetId="6" r:id="rId2"/>
  </sheets>
  <definedNames>
    <definedName name="_xlnm.Print_Area" localSheetId="0">'申請書(入力用シートに入力すると自動反映されます)'!$A$1:$AT$48</definedName>
    <definedName name="_xlnm.Print_Area" localSheetId="1">'入力用 '!$A$1:$E$53</definedName>
    <definedName name="_xlnm.Print_Titles" localSheetId="1">'入力用 '!$1:$1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1" authorId="0">
      <text>
        <r>
          <rPr>
            <sz val="20"/>
            <color rgb="FFFF0000"/>
            <rFont val="HGSｺﾞｼｯｸM"/>
          </rPr>
          <t>このシートに直接
入力することは
絶対にしないで
ください</t>
        </r>
      </text>
    </comment>
  </commentList>
</comments>
</file>

<file path=xl/sharedStrings.xml><?xml version="1.0" encoding="utf-8"?>
<sst xmlns="http://schemas.openxmlformats.org/spreadsheetml/2006/main" xmlns:r="http://schemas.openxmlformats.org/officeDocument/2006/relationships" count="153" uniqueCount="153">
  <si>
    <t>要介護・要支援状態区分</t>
  </si>
  <si>
    <t>申請年月日</t>
    <rPh sb="0" eb="2">
      <t>しんせい</t>
    </rPh>
    <rPh sb="2" eb="3">
      <t>ねん</t>
    </rPh>
    <rPh sb="3" eb="4">
      <t>つき</t>
    </rPh>
    <rPh sb="4" eb="5">
      <t>ひ</t>
    </rPh>
    <phoneticPr fontId="18" type="Hiragana"/>
  </si>
  <si>
    <t>介護サービス計画の作成等介護保険事業の適切な運営のために必要があるときは、要介護認定・要支援認定にかかる調査内容、介護認定審査会による判定結果・意見、及び主治医意見書を、中間市から地域包括支援センター、居宅介護支援事業者、居宅サービス事業者若しくは介護保険施設の関係人、主治医意見書を記載した医師又は認定調査に従事した調査員に提示することに同意します。</t>
    <rPh sb="85" eb="88">
      <t>なかまし</t>
    </rPh>
    <phoneticPr fontId="18" type="Hiragana"/>
  </si>
  <si>
    <t>事業所の電話番号</t>
  </si>
  <si>
    <t>連絡先氏名（フリガナ）</t>
  </si>
  <si>
    <t>④期間（終期）</t>
  </si>
  <si>
    <t>申請年月日</t>
  </si>
  <si>
    <t>記入例と注意</t>
    <rPh sb="0" eb="6">
      <t>きにゅうれい</t>
    </rPh>
    <phoneticPr fontId="18" type="Hiragana"/>
  </si>
  <si>
    <t>提出代行者の情報</t>
    <rPh sb="0" eb="2">
      <t>ていしゅつ</t>
    </rPh>
    <rPh sb="2" eb="5">
      <t>だいこうしゃ</t>
    </rPh>
    <rPh sb="6" eb="8">
      <t>じょうほう</t>
    </rPh>
    <phoneticPr fontId="18" type="Hiragana"/>
  </si>
  <si>
    <t>転入前に認定
申請中でしたか</t>
    <rPh sb="0" eb="3">
      <t>てん</t>
    </rPh>
    <rPh sb="4" eb="6">
      <t>にんてい</t>
    </rPh>
    <rPh sb="7" eb="10">
      <t>しんせいちゅう</t>
    </rPh>
    <phoneticPr fontId="18" type="Hiragana"/>
  </si>
  <si>
    <t>種別</t>
  </si>
  <si>
    <t>転出元自治体（市町村）名</t>
  </si>
  <si>
    <t>④</t>
  </si>
  <si>
    <t>性別</t>
  </si>
  <si>
    <t>事業所の名称</t>
  </si>
  <si>
    <r>
      <t>③</t>
    </r>
    <r>
      <rPr>
        <b/>
        <sz val="10"/>
        <color theme="1"/>
        <rFont val="メイリオ"/>
      </rPr>
      <t>医療機関</t>
    </r>
    <r>
      <rPr>
        <sz val="10"/>
        <color theme="1"/>
        <rFont val="メイリオ"/>
      </rPr>
      <t>の名称</t>
    </r>
  </si>
  <si>
    <t>②</t>
  </si>
  <si>
    <t>医療機関の電話番号</t>
  </si>
  <si>
    <t>～</t>
  </si>
  <si>
    <t>入院(所)期間</t>
    <rPh sb="0" eb="2">
      <t>にゅういん</t>
    </rPh>
    <rPh sb="3" eb="4">
      <t>しょ</t>
    </rPh>
    <rPh sb="5" eb="7">
      <t>きかん</t>
    </rPh>
    <phoneticPr fontId="18" type="Hiragana"/>
  </si>
  <si>
    <t>被保険者番号（半角10桁）</t>
  </si>
  <si>
    <t>連絡先氏名</t>
    <rPh sb="0" eb="3">
      <t>れんらくさき</t>
    </rPh>
    <rPh sb="3" eb="5">
      <t>しめい</t>
    </rPh>
    <phoneticPr fontId="18" type="Hiragana"/>
  </si>
  <si>
    <t>主治医の有無</t>
  </si>
  <si>
    <t>月</t>
  </si>
  <si>
    <t>生年月日</t>
  </si>
  <si>
    <t>電話番号</t>
  </si>
  <si>
    <t>日</t>
  </si>
  <si>
    <t>被保険者番号</t>
    <rPh sb="0" eb="4">
      <t>ひほけんしゃ</t>
    </rPh>
    <rPh sb="4" eb="6">
      <t>ばんごう</t>
    </rPh>
    <phoneticPr fontId="18" type="Hiragana"/>
  </si>
  <si>
    <t>連絡先電話番号</t>
  </si>
  <si>
    <t>医療保険者名</t>
  </si>
  <si>
    <t>認定調査の日程調整に関する連絡先</t>
    <rPh sb="0" eb="2">
      <t>にんてい</t>
    </rPh>
    <rPh sb="2" eb="4">
      <t>ちょうさ</t>
    </rPh>
    <rPh sb="5" eb="7">
      <t>にってい</t>
    </rPh>
    <rPh sb="7" eb="9">
      <t>ちょうせい</t>
    </rPh>
    <rPh sb="10" eb="11">
      <t>かん</t>
    </rPh>
    <rPh sb="13" eb="15">
      <t>れんらく</t>
    </rPh>
    <rPh sb="15" eb="16">
      <t>さき</t>
    </rPh>
    <phoneticPr fontId="18" type="Hiragana"/>
  </si>
  <si>
    <t>被保険者氏名（フリガナ）</t>
  </si>
  <si>
    <t>主治医の氏名</t>
  </si>
  <si>
    <t>住所</t>
    <rPh sb="0" eb="2">
      <t>じゅうしょ</t>
    </rPh>
    <phoneticPr fontId="18" type="Hiragana"/>
  </si>
  <si>
    <t>〇〇〇病院</t>
    <rPh sb="3" eb="5">
      <t>びょういん</t>
    </rPh>
    <phoneticPr fontId="18" type="Hiragana"/>
  </si>
  <si>
    <t>有無</t>
    <rPh sb="0" eb="2">
      <t>うむ</t>
    </rPh>
    <phoneticPr fontId="18" type="Hiragana"/>
  </si>
  <si>
    <t>④期間（始期）</t>
  </si>
  <si>
    <t>医療機関名</t>
  </si>
  <si>
    <t>②期間（始期）</t>
  </si>
  <si>
    <t>種別</t>
    <rPh sb="0" eb="1">
      <t>たね</t>
    </rPh>
    <rPh sb="1" eb="2">
      <t>べつ</t>
    </rPh>
    <phoneticPr fontId="18" type="Hiragana"/>
  </si>
  <si>
    <t>※「事業対象者」の方は申請時に必ず申し出
　てください。</t>
    <rPh sb="2" eb="7">
      <t>じぎょうたいしょうしゃ</t>
    </rPh>
    <rPh sb="9" eb="11">
      <t>かた</t>
    </rPh>
    <rPh sb="11" eb="14">
      <t>しんせいじ</t>
    </rPh>
    <rPh sb="15" eb="16">
      <t>かなら</t>
    </rPh>
    <rPh sb="17" eb="18">
      <t>もう</t>
    </rPh>
    <rPh sb="19" eb="20">
      <t>しゅつ</t>
    </rPh>
    <phoneticPr fontId="18" type="Hiragana"/>
  </si>
  <si>
    <t>連絡先氏名（漢字）</t>
  </si>
  <si>
    <t>被保険者本人との関係</t>
  </si>
  <si>
    <t>連絡先メールアドレス</t>
  </si>
  <si>
    <t>11/10に自宅にて転倒し緊急搬送。大腿骨骨折により入院加療後、新中間病院にリハビリ転院。長期入院によりADLが急激に低下し、退院後のサービスの増加が見込まれるため。</t>
    <rPh sb="6" eb="8">
      <t>じたく</t>
    </rPh>
    <rPh sb="9" eb="13">
      <t>てて</t>
    </rPh>
    <rPh sb="13" eb="17">
      <t>きんきゅ</t>
    </rPh>
    <rPh sb="18" eb="26">
      <t>だいたいこつこ</t>
    </rPh>
    <rPh sb="26" eb="28">
      <t>にゅういん</t>
    </rPh>
    <rPh sb="28" eb="31">
      <t>かりょ</t>
    </rPh>
    <rPh sb="32" eb="37">
      <t>しんなかま</t>
    </rPh>
    <rPh sb="42" eb="44">
      <t>てんいん</t>
    </rPh>
    <rPh sb="45" eb="49">
      <t>ちょうき</t>
    </rPh>
    <rPh sb="56" eb="58">
      <t>きゅうげき</t>
    </rPh>
    <rPh sb="59" eb="61">
      <t>ていか</t>
    </rPh>
    <rPh sb="63" eb="66">
      <t>たいいんご</t>
    </rPh>
    <rPh sb="72" eb="74">
      <t>ぞうか</t>
    </rPh>
    <rPh sb="75" eb="77">
      <t>みこ</t>
    </rPh>
    <phoneticPr fontId="18" type="Hiragana"/>
  </si>
  <si>
    <t>①期間（始期）</t>
  </si>
  <si>
    <t>郵便番号</t>
    <rPh sb="0" eb="2">
      <t>ゆうびん</t>
    </rPh>
    <rPh sb="2" eb="4">
      <t>ばんごう</t>
    </rPh>
    <phoneticPr fontId="18" type="Hiragana"/>
  </si>
  <si>
    <t>主治医の氏名</t>
    <rPh sb="0" eb="3">
      <t>しゅじい</t>
    </rPh>
    <rPh sb="4" eb="6">
      <t>しめい</t>
    </rPh>
    <phoneticPr fontId="18" type="Hiragana"/>
  </si>
  <si>
    <t>主治医の有無</t>
    <rPh sb="0" eb="3">
      <t>しゅじい</t>
    </rPh>
    <rPh sb="4" eb="6">
      <t>うむ</t>
    </rPh>
    <phoneticPr fontId="18" type="Hiragana"/>
  </si>
  <si>
    <t>年</t>
  </si>
  <si>
    <t>フリガナ</t>
  </si>
  <si>
    <t>被保険者氏名</t>
    <rPh sb="0" eb="4">
      <t>ひほけんしゃ</t>
    </rPh>
    <rPh sb="4" eb="6">
      <t>しめい</t>
    </rPh>
    <phoneticPr fontId="18" type="Hiragana"/>
  </si>
  <si>
    <t>申請日</t>
  </si>
  <si>
    <t>新水巻病院</t>
    <rPh sb="0" eb="5">
      <t>しんみず</t>
    </rPh>
    <phoneticPr fontId="18" type="Hiragana"/>
  </si>
  <si>
    <t>電話番号</t>
    <rPh sb="0" eb="2">
      <t>でんわ</t>
    </rPh>
    <rPh sb="2" eb="4">
      <t>ばんごう</t>
    </rPh>
    <phoneticPr fontId="18" type="Hiragana"/>
  </si>
  <si>
    <t>医療機関名</t>
    <rPh sb="0" eb="2">
      <t>いりょう</t>
    </rPh>
    <rPh sb="2" eb="4">
      <t>きかん</t>
    </rPh>
    <rPh sb="4" eb="5">
      <t>な</t>
    </rPh>
    <phoneticPr fontId="18" type="Hiragana"/>
  </si>
  <si>
    <t>中間　一郎</t>
    <rPh sb="0" eb="2">
      <t>なかま</t>
    </rPh>
    <rPh sb="3" eb="5">
      <t>いちろう</t>
    </rPh>
    <phoneticPr fontId="18" type="Hiragana"/>
  </si>
  <si>
    <t>有効期限（始期）</t>
    <rPh sb="0" eb="2">
      <t>ゆうこう</t>
    </rPh>
    <rPh sb="2" eb="4">
      <t>きげん</t>
    </rPh>
    <rPh sb="5" eb="7">
      <t>しき</t>
    </rPh>
    <phoneticPr fontId="18" type="Hiragana"/>
  </si>
  <si>
    <t>③期間（始期）</t>
  </si>
  <si>
    <t>個人番号</t>
  </si>
  <si>
    <t>有効期限（終期）</t>
  </si>
  <si>
    <t>中間　太郎</t>
    <rPh sb="0" eb="2">
      <t>なかま</t>
    </rPh>
    <rPh sb="3" eb="5">
      <t>たろう</t>
    </rPh>
    <phoneticPr fontId="18" type="Hiragana"/>
  </si>
  <si>
    <t>被保険者の情報</t>
    <rPh sb="0" eb="4">
      <t>ひほけんしゃ</t>
    </rPh>
    <rPh sb="5" eb="7">
      <t>じょうほう</t>
    </rPh>
    <phoneticPr fontId="18" type="Hiragana"/>
  </si>
  <si>
    <t>主治医の情報</t>
    <rPh sb="0" eb="3">
      <t>しゅじい</t>
    </rPh>
    <rPh sb="4" eb="6">
      <t>じょうほう</t>
    </rPh>
    <phoneticPr fontId="18" type="Hiragana"/>
  </si>
  <si>
    <t>申請事由</t>
    <rPh sb="0" eb="2">
      <t>しんせい</t>
    </rPh>
    <rPh sb="2" eb="4">
      <t>じゆう</t>
    </rPh>
    <phoneticPr fontId="18" type="Hiragana"/>
  </si>
  <si>
    <t>本人同意</t>
    <rPh sb="0" eb="2">
      <t>ほんにん</t>
    </rPh>
    <rPh sb="2" eb="4">
      <t>どうい</t>
    </rPh>
    <phoneticPr fontId="18" type="Hiragana"/>
  </si>
  <si>
    <t>前回の要介護認定の結果等</t>
    <rPh sb="0" eb="2">
      <t>ぜんかい</t>
    </rPh>
    <rPh sb="3" eb="6">
      <t>ようかいご</t>
    </rPh>
    <rPh sb="6" eb="8">
      <t>にんてい</t>
    </rPh>
    <rPh sb="9" eb="11">
      <t>けっか</t>
    </rPh>
    <rPh sb="11" eb="12">
      <t>など</t>
    </rPh>
    <phoneticPr fontId="18" type="Hiragana"/>
  </si>
  <si>
    <t>次のとおり申請します。</t>
    <rPh sb="0" eb="1">
      <t>つぎ</t>
    </rPh>
    <rPh sb="5" eb="7">
      <t>しんせい</t>
    </rPh>
    <phoneticPr fontId="18" type="Hiragana"/>
  </si>
  <si>
    <t>①期間（終期）</t>
  </si>
  <si>
    <t>中間市長　様</t>
    <rPh sb="0" eb="2">
      <t>なかま</t>
    </rPh>
    <rPh sb="2" eb="4">
      <t>しちょう</t>
    </rPh>
    <rPh sb="5" eb="6">
      <t>さま</t>
    </rPh>
    <phoneticPr fontId="18" type="Hiragana"/>
  </si>
  <si>
    <t>②期間（終期）</t>
  </si>
  <si>
    <t>③期間（終期）</t>
  </si>
  <si>
    <t>被保険者との関係</t>
    <rPh sb="0" eb="4">
      <t>ひほけんしゃ</t>
    </rPh>
    <rPh sb="6" eb="8">
      <t>かんけい</t>
    </rPh>
    <phoneticPr fontId="18" type="Hiragana"/>
  </si>
  <si>
    <t>個人番号（マイナンバー）（半角12桁）</t>
  </si>
  <si>
    <t>被保険者氏名（漢字）</t>
  </si>
  <si>
    <t>有効期限（始期）</t>
  </si>
  <si>
    <t>「はい」の場合、申請日</t>
  </si>
  <si>
    <t>事業所の住所</t>
    <rPh sb="0" eb="3">
      <t>じぎょうしょ</t>
    </rPh>
    <rPh sb="4" eb="6">
      <t>じゅうしょ</t>
    </rPh>
    <phoneticPr fontId="18" type="Hiragana"/>
  </si>
  <si>
    <t>申請の情報</t>
    <rPh sb="0" eb="2">
      <t>しんせい</t>
    </rPh>
    <rPh sb="3" eb="5">
      <t>じょうほう</t>
    </rPh>
    <phoneticPr fontId="18" type="Hiragana"/>
  </si>
  <si>
    <t>医療保険の情報</t>
    <rPh sb="0" eb="2">
      <t>いりょう</t>
    </rPh>
    <rPh sb="2" eb="4">
      <t>ほけん</t>
    </rPh>
    <rPh sb="5" eb="7">
      <t>じょうほう</t>
    </rPh>
    <phoneticPr fontId="18" type="Hiragana"/>
  </si>
  <si>
    <t>要介護１</t>
    <rPh sb="0" eb="3">
      <t>ようか</t>
    </rPh>
    <phoneticPr fontId="18" type="Hiragana"/>
  </si>
  <si>
    <t>①</t>
  </si>
  <si>
    <t>③</t>
  </si>
  <si>
    <t>14日以内に他自治体から転入した場合に記入してください</t>
    <rPh sb="16" eb="18">
      <t>ばあい</t>
    </rPh>
    <phoneticPr fontId="18" type="Hiragana"/>
  </si>
  <si>
    <t>年</t>
    <rPh sb="0" eb="1">
      <t>ねん</t>
    </rPh>
    <phoneticPr fontId="18" type="Hiragana"/>
  </si>
  <si>
    <t>入院(所)先の名称</t>
  </si>
  <si>
    <t>月</t>
    <rPh sb="0" eb="1">
      <t>がつ</t>
    </rPh>
    <phoneticPr fontId="18" type="Hiragana"/>
  </si>
  <si>
    <t>日</t>
    <rPh sb="0" eb="1">
      <t>にち</t>
    </rPh>
    <phoneticPr fontId="18" type="Hiragana"/>
  </si>
  <si>
    <t>14日以内に中間市に
転入した人は記入してください</t>
    <rPh sb="6" eb="9">
      <t>なかまし</t>
    </rPh>
    <rPh sb="15" eb="16">
      <t>ひと</t>
    </rPh>
    <phoneticPr fontId="18" type="Hiragana"/>
  </si>
  <si>
    <t>なお、申請に関して、中間市が申請者の医療保険に関する情報の提供を受けるために個人番号（マイナンバー）を利用することを承諾します。</t>
  </si>
  <si>
    <t>〒</t>
  </si>
  <si>
    <t>過去６か月の間に医療機関や介護施設への入院・入所がありますか</t>
    <rPh sb="6" eb="7">
      <t>あいだ</t>
    </rPh>
    <rPh sb="13" eb="17">
      <t>かいご</t>
    </rPh>
    <phoneticPr fontId="18" type="Hiragana"/>
  </si>
  <si>
    <t>医療保険
情報</t>
    <rPh sb="0" eb="2">
      <t>いりょう</t>
    </rPh>
    <rPh sb="2" eb="4">
      <t>ほけん</t>
    </rPh>
    <rPh sb="5" eb="7">
      <t>じょうほう</t>
    </rPh>
    <phoneticPr fontId="18" type="Hiragana"/>
  </si>
  <si>
    <t>項目</t>
    <rPh sb="0" eb="2">
      <t>こうもく</t>
    </rPh>
    <phoneticPr fontId="18" type="Hiragana"/>
  </si>
  <si>
    <t>入力方法</t>
    <rPh sb="0" eb="4">
      <t>にゅうり</t>
    </rPh>
    <phoneticPr fontId="18" type="Hiragana"/>
  </si>
  <si>
    <t>同意する場合にチェック</t>
    <rPh sb="0" eb="2">
      <t>どうい</t>
    </rPh>
    <rPh sb="4" eb="7">
      <t>ば</t>
    </rPh>
    <phoneticPr fontId="18" type="Hiragana"/>
  </si>
  <si>
    <t>プルダウンから選択</t>
  </si>
  <si>
    <t>直接入力</t>
    <rPh sb="0" eb="4">
      <t>ちょくせ</t>
    </rPh>
    <phoneticPr fontId="18" type="Hiragana"/>
  </si>
  <si>
    <t>医療機関の住所</t>
    <rPh sb="0" eb="2">
      <t>いりょう</t>
    </rPh>
    <rPh sb="2" eb="4">
      <t>きかん</t>
    </rPh>
    <rPh sb="5" eb="7">
      <t>じゅうしょ</t>
    </rPh>
    <phoneticPr fontId="18" type="Hiragana"/>
  </si>
  <si>
    <t>郵便番号※ハイフンなしで入力</t>
  </si>
  <si>
    <t>現在要介護認定・要支援認定を受けている場合に記入してください</t>
    <rPh sb="0" eb="2">
      <t>げんざい</t>
    </rPh>
    <rPh sb="2" eb="5">
      <t>ようか</t>
    </rPh>
    <rPh sb="5" eb="7">
      <t>にんてい</t>
    </rPh>
    <rPh sb="8" eb="13">
      <t>ようしえん</t>
    </rPh>
    <rPh sb="14" eb="15">
      <t>う</t>
    </rPh>
    <rPh sb="19" eb="21">
      <t>ばあい</t>
    </rPh>
    <rPh sb="22" eb="24">
      <t>きにゅう</t>
    </rPh>
    <phoneticPr fontId="18" type="Hiragana"/>
  </si>
  <si>
    <t>転出元自治体で要介護・要支援認定を申請中ですか</t>
  </si>
  <si>
    <t>0100123456</t>
  </si>
  <si>
    <t>特定疾病名
※40～64歳の方は医師から診断を受けた特定疾病名を必ず記入してください</t>
    <rPh sb="12" eb="13">
      <t>さい</t>
    </rPh>
    <rPh sb="14" eb="15">
      <t>かた</t>
    </rPh>
    <rPh sb="16" eb="18">
      <t>いし</t>
    </rPh>
    <rPh sb="20" eb="22">
      <t>しんだん</t>
    </rPh>
    <rPh sb="26" eb="34">
      <t>とくていしっぺ</t>
    </rPh>
    <rPh sb="34" eb="36">
      <t>きにゅう</t>
    </rPh>
    <phoneticPr fontId="18" type="Hiragana"/>
  </si>
  <si>
    <t>医療保険の被保険者証記号番号</t>
  </si>
  <si>
    <t>入力内容</t>
    <rPh sb="0" eb="4">
      <t>にゅうり</t>
    </rPh>
    <phoneticPr fontId="18" type="Hiragana"/>
  </si>
  <si>
    <t>区分変更申請の理由</t>
    <rPh sb="0" eb="4">
      <t>くぶん</t>
    </rPh>
    <rPh sb="4" eb="6">
      <t>しんせい</t>
    </rPh>
    <rPh sb="7" eb="9">
      <t>りゆう</t>
    </rPh>
    <phoneticPr fontId="18" type="Hiragana"/>
  </si>
  <si>
    <t>区分変更申請の理由</t>
    <rPh sb="0" eb="2">
      <t>くぶん</t>
    </rPh>
    <phoneticPr fontId="18" type="Hiragana"/>
  </si>
  <si>
    <t>過去6カ月間の介護保険施設への入所、医療機関等への入院の有無</t>
    <rPh sb="15" eb="17">
      <t>にゅ</t>
    </rPh>
    <phoneticPr fontId="18" type="Hiragana"/>
  </si>
  <si>
    <t>事業所名</t>
    <rPh sb="0" eb="4">
      <t>じぎ</t>
    </rPh>
    <phoneticPr fontId="18" type="Hiragana"/>
  </si>
  <si>
    <t>担当ケアマネジャー名</t>
    <rPh sb="0" eb="2">
      <t>たんとう</t>
    </rPh>
    <rPh sb="9" eb="10">
      <t>めい</t>
    </rPh>
    <phoneticPr fontId="18" type="Hiragana"/>
  </si>
  <si>
    <t>担当ケアマネジャー名</t>
    <rPh sb="0" eb="2">
      <t>たんとう</t>
    </rPh>
    <phoneticPr fontId="18" type="Hiragana"/>
  </si>
  <si>
    <t>要介護・要支援区分</t>
    <rPh sb="0" eb="3">
      <t>ようかいご</t>
    </rPh>
    <rPh sb="4" eb="7">
      <t>ようしえん</t>
    </rPh>
    <rPh sb="7" eb="9">
      <t>くぶん</t>
    </rPh>
    <phoneticPr fontId="18" type="Hiragana"/>
  </si>
  <si>
    <t>転出前の市町村名</t>
    <rPh sb="0" eb="2">
      <t>てんしゅつ</t>
    </rPh>
    <rPh sb="2" eb="3">
      <t>まえ</t>
    </rPh>
    <rPh sb="4" eb="7">
      <t>しちょうそん</t>
    </rPh>
    <rPh sb="7" eb="8">
      <t>めい</t>
    </rPh>
    <phoneticPr fontId="18" type="Hiragana"/>
  </si>
  <si>
    <t>※健康保険証の廃止を定めるマイナンバー法等の一部改正に伴い、医療保険情報の記載を省略できます。
※ただし、第２号被保険者(特定疾病に罹患している40歳以上65歳未満の人)は、医療保険証(資格確認書を含む)またはマイナンバーカードの提示が必要です。</t>
    <rPh sb="1" eb="7">
      <t>けんこうほけ</t>
    </rPh>
    <rPh sb="7" eb="9">
      <t>はいし</t>
    </rPh>
    <rPh sb="10" eb="13">
      <t>さだ</t>
    </rPh>
    <rPh sb="20" eb="21">
      <t>とう</t>
    </rPh>
    <rPh sb="22" eb="27">
      <t>いちぶか</t>
    </rPh>
    <rPh sb="27" eb="28">
      <t>ともな</t>
    </rPh>
    <rPh sb="30" eb="34">
      <t>いりょうほけん</t>
    </rPh>
    <rPh sb="34" eb="36">
      <t>じょうほう</t>
    </rPh>
    <rPh sb="37" eb="39">
      <t>きさい</t>
    </rPh>
    <rPh sb="40" eb="46">
      <t>しょうりゃ</t>
    </rPh>
    <phoneticPr fontId="18" type="Hiragana"/>
  </si>
  <si>
    <t>住所</t>
    <rPh sb="0" eb="1">
      <t>じゅう</t>
    </rPh>
    <rPh sb="1" eb="2">
      <t>ところ</t>
    </rPh>
    <phoneticPr fontId="18" type="Hiragana"/>
  </si>
  <si>
    <t>65歳以上の方は省略が可能です
40～64歳で特定疾病がある第2号被保険者の方は、医療保険情報または個人番号(マイナンバー)を必ず記入してください</t>
    <rPh sb="2" eb="5">
      <t>さいいじょう</t>
    </rPh>
    <rPh sb="6" eb="7">
      <t>かた</t>
    </rPh>
    <rPh sb="8" eb="10">
      <t>しょうりゃく</t>
    </rPh>
    <rPh sb="21" eb="22">
      <t>さい</t>
    </rPh>
    <rPh sb="23" eb="30">
      <t>とくていしっぺ</t>
    </rPh>
    <rPh sb="30" eb="31">
      <t>だい</t>
    </rPh>
    <rPh sb="32" eb="40">
      <t>ごうひほけ</t>
    </rPh>
    <rPh sb="41" eb="45">
      <t>いりょうほけん</t>
    </rPh>
    <rPh sb="45" eb="47">
      <t>じょうほう</t>
    </rPh>
    <rPh sb="50" eb="54">
      <t>こじん</t>
    </rPh>
    <rPh sb="63" eb="64">
      <t>かなら</t>
    </rPh>
    <rPh sb="65" eb="67">
      <t>きにゅう</t>
    </rPh>
    <phoneticPr fontId="18" type="Hiragana"/>
  </si>
  <si>
    <t>提出代行者(事業所)</t>
    <rPh sb="0" eb="2">
      <t>ていしゅつ</t>
    </rPh>
    <rPh sb="2" eb="5">
      <t>だいこうしゃ</t>
    </rPh>
    <rPh sb="6" eb="9">
      <t>じぎょうしょ</t>
    </rPh>
    <phoneticPr fontId="18" type="Hiragana"/>
  </si>
  <si>
    <t>特段の事情がなければ、
必ずチェックを入れてください</t>
    <rPh sb="0" eb="2">
      <t>とくだん</t>
    </rPh>
    <rPh sb="3" eb="10">
      <t>じじ</t>
    </rPh>
    <rPh sb="12" eb="13">
      <t>かなら</t>
    </rPh>
    <rPh sb="19" eb="20">
      <t>い</t>
    </rPh>
    <phoneticPr fontId="18" type="Hiragana"/>
  </si>
  <si>
    <t>特定疾病名
(第2号被保険者のみ)</t>
    <rPh sb="0" eb="2">
      <t>とくてい</t>
    </rPh>
    <rPh sb="2" eb="4">
      <t>しっぺい</t>
    </rPh>
    <rPh sb="4" eb="5">
      <t>めい</t>
    </rPh>
    <rPh sb="7" eb="8">
      <t>だい</t>
    </rPh>
    <rPh sb="9" eb="10">
      <t>ごう</t>
    </rPh>
    <rPh sb="10" eb="14">
      <t>ひほけんしゃ</t>
    </rPh>
    <phoneticPr fontId="18" type="Hiragana"/>
  </si>
  <si>
    <t>メールアドレス</t>
  </si>
  <si>
    <t>本人
同意</t>
    <rPh sb="0" eb="2">
      <t>ほんにん</t>
    </rPh>
    <rPh sb="3" eb="5">
      <t>どうい</t>
    </rPh>
    <phoneticPr fontId="18" type="Hiragana"/>
  </si>
  <si>
    <t>医療保険証記号番号</t>
  </si>
  <si>
    <t>家族</t>
    <rPh sb="0" eb="2">
      <t>かぞく</t>
    </rPh>
    <phoneticPr fontId="18" type="Hiragana"/>
  </si>
  <si>
    <t>日程調整の
連絡先</t>
    <rPh sb="0" eb="2">
      <t>にってい</t>
    </rPh>
    <rPh sb="2" eb="3">
      <t>つき</t>
    </rPh>
    <rPh sb="3" eb="4">
      <t>せい</t>
    </rPh>
    <rPh sb="6" eb="8">
      <t>れんらく</t>
    </rPh>
    <rPh sb="8" eb="9">
      <t>さき</t>
    </rPh>
    <phoneticPr fontId="18" type="Hiragana"/>
  </si>
  <si>
    <t>わからなければ未記入でかまいません</t>
    <rPh sb="7" eb="10">
      <t>みきにゅう</t>
    </rPh>
    <phoneticPr fontId="18" type="Hiragana"/>
  </si>
  <si>
    <t>ナカマ　タロウ</t>
  </si>
  <si>
    <t>男</t>
    <rPh sb="0" eb="1">
      <t>おとこ</t>
    </rPh>
    <phoneticPr fontId="18" type="Hiragana"/>
  </si>
  <si>
    <t>093-244-1111</t>
  </si>
  <si>
    <t>北九州市八幡西区</t>
    <rPh sb="0" eb="4">
      <t>きたきゅうしゅうし</t>
    </rPh>
    <rPh sb="4" eb="8">
      <t>やはたにしく</t>
    </rPh>
    <phoneticPr fontId="18" type="Hiragana"/>
  </si>
  <si>
    <t>はい</t>
  </si>
  <si>
    <t>区分変更</t>
    <rPh sb="0" eb="4">
      <t>くぶん</t>
    </rPh>
    <phoneticPr fontId="18" type="Hiragana"/>
  </si>
  <si>
    <t>有</t>
    <rPh sb="0" eb="1">
      <t>あり</t>
    </rPh>
    <phoneticPr fontId="18" type="Hiragana"/>
  </si>
  <si>
    <r>
      <t>①</t>
    </r>
    <r>
      <rPr>
        <b/>
        <sz val="10"/>
        <color theme="1"/>
        <rFont val="メイリオ"/>
      </rPr>
      <t>介護保険施設</t>
    </r>
    <r>
      <rPr>
        <sz val="10"/>
        <color theme="1"/>
        <rFont val="メイリオ"/>
      </rPr>
      <t>の名称</t>
    </r>
  </si>
  <si>
    <r>
      <t>②</t>
    </r>
    <r>
      <rPr>
        <b/>
        <sz val="10"/>
        <color theme="1"/>
        <rFont val="メイリオ"/>
      </rPr>
      <t>介護保険施設</t>
    </r>
    <r>
      <rPr>
        <sz val="10"/>
        <color theme="1"/>
        <rFont val="メイリオ"/>
      </rPr>
      <t>の名称</t>
    </r>
  </si>
  <si>
    <r>
      <t>④</t>
    </r>
    <r>
      <rPr>
        <b/>
        <sz val="10"/>
        <color theme="1"/>
        <rFont val="メイリオ"/>
      </rPr>
      <t>医療機関</t>
    </r>
    <r>
      <rPr>
        <sz val="10"/>
        <color theme="1"/>
        <rFont val="メイリオ"/>
      </rPr>
      <t>の名称</t>
    </r>
  </si>
  <si>
    <t>809-1111</t>
  </si>
  <si>
    <t>新中間病院</t>
    <rPh sb="0" eb="5">
      <t>しんなかま</t>
    </rPh>
    <phoneticPr fontId="18" type="Hiragana"/>
  </si>
  <si>
    <t>居宅介護支援事業者</t>
    <rPh sb="0" eb="9">
      <t>きょたくかいごし</t>
    </rPh>
    <phoneticPr fontId="18" type="Hiragana"/>
  </si>
  <si>
    <t>ケアプランセンター〇〇〇</t>
  </si>
  <si>
    <t>医療機関の郵便番号※ハイフンなしで入力</t>
    <rPh sb="5" eb="9">
      <t>ゆうびんばんごう</t>
    </rPh>
    <phoneticPr fontId="18" type="Hiragana"/>
  </si>
  <si>
    <t>事業所の郵便番号※ハイフンなしで入力</t>
    <rPh sb="4" eb="8">
      <t>ゆうびんばんごう</t>
    </rPh>
    <phoneticPr fontId="18" type="Hiragana"/>
  </si>
  <si>
    <t>中間市中間〇丁目〇番○号</t>
    <rPh sb="0" eb="3">
      <t>なかまし</t>
    </rPh>
    <rPh sb="3" eb="5">
      <t>なかま</t>
    </rPh>
    <rPh sb="5" eb="8">
      <t>まるち</t>
    </rPh>
    <rPh sb="8" eb="10">
      <t>まる</t>
    </rPh>
    <rPh sb="10" eb="12">
      <t>まる</t>
    </rPh>
    <phoneticPr fontId="18" type="Hiragana"/>
  </si>
  <si>
    <t>中間市中間○丁目○番○号</t>
    <rPh sb="0" eb="3">
      <t>なかまし</t>
    </rPh>
    <rPh sb="3" eb="5">
      <t>なかま</t>
    </rPh>
    <rPh sb="6" eb="8">
      <t>ちょうめ</t>
    </rPh>
    <rPh sb="9" eb="10">
      <t>ばん</t>
    </rPh>
    <rPh sb="11" eb="12">
      <t>ごう</t>
    </rPh>
    <phoneticPr fontId="18" type="Hiragana"/>
  </si>
  <si>
    <t>093-245-0000</t>
  </si>
  <si>
    <t>家安　花子</t>
    <rPh sb="0" eb="1">
      <t>け</t>
    </rPh>
    <rPh sb="1" eb="2">
      <t>あ</t>
    </rPh>
    <rPh sb="3" eb="5">
      <t>はなこ</t>
    </rPh>
    <phoneticPr fontId="18" type="Hiragana"/>
  </si>
  <si>
    <t>伊司　太郎</t>
    <rPh sb="0" eb="2">
      <t>いし</t>
    </rPh>
    <rPh sb="3" eb="5">
      <t>たろう</t>
    </rPh>
    <phoneticPr fontId="18" type="Hiragana"/>
  </si>
  <si>
    <t>093-246-0000</t>
  </si>
  <si>
    <t>第2号被保険者の申請の場合、
主治医の確認を受けたうえで
該当する特定疾病を選択してください</t>
    <rPh sb="0" eb="1">
      <t>だい</t>
    </rPh>
    <rPh sb="2" eb="7">
      <t>ごう</t>
    </rPh>
    <rPh sb="8" eb="10">
      <t>しんせい</t>
    </rPh>
    <rPh sb="15" eb="18">
      <t>しゅじい</t>
    </rPh>
    <rPh sb="19" eb="21">
      <t>かくにん</t>
    </rPh>
    <rPh sb="22" eb="23">
      <t>う</t>
    </rPh>
    <rPh sb="29" eb="31">
      <t>がいとう</t>
    </rPh>
    <rPh sb="33" eb="38">
      <t>とく</t>
    </rPh>
    <rPh sb="38" eb="40">
      <t>せんたく</t>
    </rPh>
    <phoneticPr fontId="18" type="Hiragana"/>
  </si>
  <si>
    <t>ナカマ　イチロウ</t>
  </si>
  <si>
    <t>090-1234-5678</t>
  </si>
  <si>
    <t>要介護・要支援認定申請書
（新　　規・更　　新・区分変更）</t>
    <rPh sb="0" eb="3">
      <t>ようかいご</t>
    </rPh>
    <rPh sb="4" eb="7">
      <t>ようしえん</t>
    </rPh>
    <rPh sb="7" eb="9">
      <t>にんてい</t>
    </rPh>
    <rPh sb="9" eb="11">
      <t>しんせい</t>
    </rPh>
    <rPh sb="11" eb="12">
      <t>しょ</t>
    </rPh>
    <rPh sb="14" eb="15">
      <t>しん</t>
    </rPh>
    <rPh sb="17" eb="18">
      <t>ただし</t>
    </rPh>
    <rPh sb="19" eb="20">
      <t>こう</t>
    </rPh>
    <rPh sb="22" eb="23">
      <t>しん</t>
    </rPh>
    <rPh sb="24" eb="26">
      <t>くぶん</t>
    </rPh>
    <rPh sb="26" eb="28">
      <t>へんこう</t>
    </rPh>
    <phoneticPr fontId="18" type="Hiragana"/>
  </si>
  <si>
    <t>第2号被保険者の申請で医療保険証や
資格者証がない場合は必ず記入して
ください</t>
    <rPh sb="0" eb="1">
      <t>だい</t>
    </rPh>
    <rPh sb="2" eb="7">
      <t>ごう</t>
    </rPh>
    <rPh sb="8" eb="10">
      <t>しんせい</t>
    </rPh>
    <rPh sb="11" eb="17">
      <t>いりょうほけ</t>
    </rPh>
    <rPh sb="18" eb="22">
      <t>しかくしゃしょう</t>
    </rPh>
    <rPh sb="28" eb="29">
      <t>かなら</t>
    </rPh>
    <rPh sb="30" eb="32">
      <t>きにゅう</t>
    </rPh>
    <phoneticPr fontId="18" type="Hiragana"/>
  </si>
</sst>
</file>

<file path=xl/styles.xml><?xml version="1.0" encoding="utf-8"?>
<styleSheet xmlns="http://schemas.openxmlformats.org/spreadsheetml/2006/main" xmlns:r="http://schemas.openxmlformats.org/officeDocument/2006/relationships" xmlns:mc="http://schemas.openxmlformats.org/markup-compatibility/2006">
  <fonts count="41">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3"/>
      <scheme val="minor"/>
    </font>
    <font>
      <sz val="6"/>
      <color auto="1"/>
      <name val="游ゴシック"/>
      <family val="3"/>
    </font>
    <font>
      <sz val="6"/>
      <color theme="1"/>
      <name val="HGSｺﾞｼｯｸM"/>
      <family val="3"/>
    </font>
    <font>
      <sz val="11"/>
      <color theme="1"/>
      <name val="HGSｺﾞｼｯｸM"/>
      <family val="3"/>
    </font>
    <font>
      <b/>
      <sz val="12"/>
      <color theme="1"/>
      <name val="HGSｺﾞｼｯｸM"/>
      <family val="3"/>
    </font>
    <font>
      <sz val="7"/>
      <color theme="1"/>
      <name val="HGSｺﾞｼｯｸM"/>
      <family val="3"/>
    </font>
    <font>
      <sz val="10"/>
      <color theme="1"/>
      <name val="HGSｺﾞｼｯｸM"/>
      <family val="3"/>
    </font>
    <font>
      <sz val="11"/>
      <color auto="1"/>
      <name val="OCRBLetM"/>
      <family val="3"/>
    </font>
    <font>
      <sz val="11"/>
      <color auto="1"/>
      <name val="HGSｺﾞｼｯｸM"/>
      <family val="3"/>
    </font>
    <font>
      <sz val="6"/>
      <color auto="1"/>
      <name val="HGSｺﾞｼｯｸM"/>
      <family val="3"/>
    </font>
    <font>
      <sz val="9"/>
      <color theme="1"/>
      <name val="HGSｺﾞｼｯｸM"/>
      <family val="3"/>
    </font>
    <font>
      <sz val="11"/>
      <color theme="1"/>
      <name val="OCRBLetM"/>
      <family val="3"/>
    </font>
    <font>
      <sz val="9"/>
      <color auto="1"/>
      <name val="HGSｺﾞｼｯｸM"/>
      <family val="3"/>
    </font>
    <font>
      <sz val="10"/>
      <color auto="1"/>
      <name val="OCRBLetM"/>
      <family val="3"/>
    </font>
    <font>
      <sz val="10"/>
      <color auto="1"/>
      <name val="HGSｺﾞｼｯｸM"/>
      <family val="3"/>
    </font>
    <font>
      <sz val="8"/>
      <color auto="1"/>
      <name val="HGSｺﾞｼｯｸM"/>
      <family val="3"/>
    </font>
    <font>
      <sz val="6"/>
      <color theme="1"/>
      <name val="OCRBLetM"/>
    </font>
    <font>
      <sz val="10"/>
      <color theme="1"/>
      <name val="OCRBLetM"/>
      <family val="3"/>
    </font>
    <font>
      <sz val="7"/>
      <color auto="1"/>
      <name val="HGSｺﾞｼｯｸM"/>
      <family val="3"/>
    </font>
    <font>
      <sz val="10"/>
      <color theme="1"/>
      <name val="メイリオ"/>
      <family val="3"/>
    </font>
    <font>
      <sz val="10"/>
      <color theme="2" tint="-0.1"/>
      <name val="メイリオ"/>
      <family val="3"/>
    </font>
    <font>
      <sz val="10"/>
      <color theme="0"/>
      <name val="メイリオ"/>
      <family val="3"/>
    </font>
    <font>
      <sz val="10"/>
      <color rgb="FFFF0000"/>
      <name val="メイリオ"/>
      <family val="3"/>
    </font>
    <font>
      <sz val="10"/>
      <color theme="0" tint="-0.25"/>
      <name val="メイリオ"/>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4" tint="0.8"/>
        <bgColor indexed="64"/>
      </patternFill>
    </fill>
    <fill>
      <patternFill patternType="solid">
        <fgColor theme="4" tint="0.6"/>
        <bgColor indexed="64"/>
      </patternFill>
    </fill>
  </fills>
  <borders count="3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dashed">
        <color indexed="64"/>
      </top>
      <bottom style="dashed">
        <color indexed="64"/>
      </bottom>
      <diagonal/>
    </border>
    <border>
      <left style="thin">
        <color rgb="FF000000"/>
      </left>
      <right style="thin">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1" fillId="0" borderId="0" applyFont="0" applyFill="0" applyBorder="0" applyAlignment="0" applyProtection="0">
      <alignment vertical="center"/>
    </xf>
  </cellStyleXfs>
  <cellXfs count="220">
    <xf numFmtId="0" fontId="0" fillId="0" borderId="0" xfId="0">
      <alignment vertical="center"/>
    </xf>
    <xf numFmtId="0" fontId="19" fillId="0" borderId="0" xfId="0" applyFont="1" applyFill="1" applyAlignment="1">
      <alignment vertical="center"/>
    </xf>
    <xf numFmtId="0" fontId="20" fillId="0" borderId="0" xfId="0" applyFont="1" applyAlignment="1">
      <alignment vertical="center"/>
    </xf>
    <xf numFmtId="0" fontId="21" fillId="0" borderId="0" xfId="0" applyFont="1" applyFill="1" applyBorder="1" applyAlignment="1">
      <alignment horizontal="center" vertical="center" wrapText="1"/>
    </xf>
    <xf numFmtId="0" fontId="22" fillId="0" borderId="0" xfId="0" applyFont="1" applyFill="1" applyBorder="1" applyAlignment="1">
      <alignment vertical="center"/>
    </xf>
    <xf numFmtId="0" fontId="22" fillId="0" borderId="10" xfId="0" applyFont="1" applyFill="1" applyBorder="1" applyAlignment="1">
      <alignment vertical="center"/>
    </xf>
    <xf numFmtId="0" fontId="23" fillId="33" borderId="11" xfId="0" applyFont="1" applyFill="1" applyBorder="1" applyAlignment="1">
      <alignment vertical="center" textRotation="255"/>
    </xf>
    <xf numFmtId="0" fontId="23" fillId="33" borderId="12" xfId="0" applyFont="1" applyFill="1" applyBorder="1" applyAlignment="1">
      <alignment vertical="center" textRotation="255"/>
    </xf>
    <xf numFmtId="0" fontId="23" fillId="33" borderId="13" xfId="0" applyFont="1" applyFill="1" applyBorder="1" applyAlignment="1">
      <alignment vertical="center" textRotation="255"/>
    </xf>
    <xf numFmtId="0" fontId="23" fillId="33" borderId="11" xfId="0" applyFont="1" applyFill="1" applyBorder="1" applyAlignment="1">
      <alignment vertical="center" textRotation="255" wrapText="1"/>
    </xf>
    <xf numFmtId="0" fontId="23" fillId="33" borderId="12" xfId="0" applyFont="1" applyFill="1" applyBorder="1" applyAlignment="1">
      <alignment vertical="center" textRotation="255" wrapText="1"/>
    </xf>
    <xf numFmtId="0" fontId="23" fillId="33" borderId="13" xfId="0" applyFont="1" applyFill="1" applyBorder="1" applyAlignment="1">
      <alignment vertical="center" textRotation="255" wrapText="1"/>
    </xf>
    <xf numFmtId="0" fontId="23" fillId="33" borderId="11" xfId="0" applyFont="1" applyFill="1" applyBorder="1" applyAlignment="1">
      <alignment vertical="center" textRotation="255" wrapText="1" shrinkToFit="1"/>
    </xf>
    <xf numFmtId="0" fontId="23" fillId="33" borderId="12" xfId="0" applyFont="1" applyFill="1" applyBorder="1" applyAlignment="1">
      <alignment vertical="center" textRotation="255" wrapText="1" shrinkToFit="1"/>
    </xf>
    <xf numFmtId="0" fontId="23" fillId="33" borderId="13" xfId="0" applyFont="1" applyFill="1" applyBorder="1" applyAlignment="1">
      <alignment vertical="center" textRotation="255" wrapText="1" shrinkToFit="1"/>
    </xf>
    <xf numFmtId="0" fontId="23" fillId="33" borderId="13" xfId="0" applyFont="1" applyFill="1" applyBorder="1" applyAlignment="1">
      <alignment vertical="center" textRotation="255" shrinkToFit="1"/>
    </xf>
    <xf numFmtId="0" fontId="21"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10" xfId="0" applyFont="1" applyFill="1" applyBorder="1" applyAlignment="1">
      <alignment vertical="center"/>
    </xf>
    <xf numFmtId="0" fontId="23" fillId="33" borderId="14"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3" fillId="33" borderId="11" xfId="0" applyFont="1" applyFill="1" applyBorder="1" applyAlignment="1">
      <alignment vertical="center" wrapText="1"/>
    </xf>
    <xf numFmtId="0" fontId="23" fillId="33" borderId="12" xfId="0" applyFont="1" applyFill="1" applyBorder="1" applyAlignment="1">
      <alignment vertical="center" wrapText="1"/>
    </xf>
    <xf numFmtId="0" fontId="23" fillId="33" borderId="13" xfId="0" applyFont="1" applyFill="1" applyBorder="1" applyAlignment="1">
      <alignment vertical="center" wrapText="1"/>
    </xf>
    <xf numFmtId="0" fontId="23" fillId="33" borderId="15"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3" xfId="0" applyFont="1" applyFill="1" applyBorder="1" applyAlignment="1">
      <alignment horizontal="center" vertical="center"/>
    </xf>
    <xf numFmtId="0" fontId="23" fillId="33" borderId="16" xfId="0" applyFont="1" applyFill="1" applyBorder="1" applyAlignment="1">
      <alignment horizontal="center" vertical="center"/>
    </xf>
    <xf numFmtId="0" fontId="22" fillId="0" borderId="17" xfId="0" applyFont="1" applyFill="1" applyBorder="1" applyAlignment="1">
      <alignment horizontal="left" vertical="center" wrapText="1" indent="6"/>
    </xf>
    <xf numFmtId="0" fontId="22" fillId="0" borderId="18" xfId="0" applyFont="1" applyFill="1" applyBorder="1" applyAlignment="1">
      <alignment horizontal="left" vertical="center" wrapText="1" indent="6"/>
    </xf>
    <xf numFmtId="0" fontId="24" fillId="0" borderId="15" xfId="42" applyNumberFormat="1" applyFont="1" applyFill="1" applyBorder="1" applyAlignment="1">
      <alignment vertical="center"/>
    </xf>
    <xf numFmtId="0" fontId="25" fillId="0" borderId="16" xfId="42" applyNumberFormat="1" applyFont="1" applyFill="1" applyBorder="1" applyAlignment="1">
      <alignment horizontal="centerContinuous" vertical="center" shrinkToFit="1"/>
    </xf>
    <xf numFmtId="0" fontId="23" fillId="33" borderId="16" xfId="0" applyFont="1" applyFill="1" applyBorder="1" applyAlignment="1">
      <alignment horizontal="centerContinuous" vertical="center"/>
    </xf>
    <xf numFmtId="0" fontId="25" fillId="0" borderId="16" xfId="42" applyNumberFormat="1" applyFont="1" applyFill="1" applyBorder="1" applyAlignment="1">
      <alignment horizontal="left" vertical="center" shrinkToFit="1"/>
    </xf>
    <xf numFmtId="0" fontId="24" fillId="0" borderId="16" xfId="42" applyNumberFormat="1" applyFont="1" applyFill="1" applyBorder="1" applyAlignment="1">
      <alignment horizontal="centerContinuous" vertical="center"/>
    </xf>
    <xf numFmtId="0" fontId="23" fillId="33" borderId="16" xfId="0" applyFont="1" applyFill="1" applyBorder="1" applyAlignment="1">
      <alignment horizontal="centerContinuous" vertical="center" wrapText="1"/>
    </xf>
    <xf numFmtId="0" fontId="26" fillId="0" borderId="16" xfId="42" applyNumberFormat="1" applyFont="1" applyFill="1" applyBorder="1" applyAlignment="1">
      <alignment horizontal="left" vertical="center" wrapText="1"/>
    </xf>
    <xf numFmtId="0" fontId="23" fillId="33" borderId="16" xfId="0" applyFont="1" applyFill="1" applyBorder="1" applyAlignment="1">
      <alignment horizontal="center" vertical="center" wrapText="1"/>
    </xf>
    <xf numFmtId="0" fontId="23" fillId="33" borderId="11" xfId="0" applyFont="1" applyFill="1" applyBorder="1" applyAlignment="1">
      <alignment horizontal="center" vertical="center" shrinkToFit="1"/>
    </xf>
    <xf numFmtId="0" fontId="23" fillId="33" borderId="13" xfId="0" applyFont="1" applyFill="1" applyBorder="1" applyAlignment="1">
      <alignment horizontal="center" vertical="center" shrinkToFit="1"/>
    </xf>
    <xf numFmtId="0" fontId="25" fillId="0" borderId="16" xfId="42" applyNumberFormat="1" applyFont="1" applyFill="1" applyBorder="1" applyAlignment="1">
      <alignment horizontal="centerContinuous" vertical="center"/>
    </xf>
    <xf numFmtId="0" fontId="24" fillId="0" borderId="15" xfId="42" applyNumberFormat="1" applyFont="1" applyFill="1" applyBorder="1" applyAlignment="1">
      <alignment horizontal="centerContinuous" vertical="center"/>
    </xf>
    <xf numFmtId="0" fontId="24" fillId="0" borderId="16" xfId="42" applyNumberFormat="1" applyFont="1" applyFill="1" applyBorder="1" applyAlignment="1">
      <alignment horizontal="left" vertical="center" shrinkToFit="1"/>
    </xf>
    <xf numFmtId="0" fontId="22" fillId="0" borderId="19" xfId="0" applyFont="1" applyFill="1" applyBorder="1" applyAlignment="1">
      <alignment horizontal="left" vertical="center" wrapText="1" indent="6"/>
    </xf>
    <xf numFmtId="0" fontId="22" fillId="0" borderId="10" xfId="0" applyFont="1" applyFill="1" applyBorder="1" applyAlignment="1">
      <alignment horizontal="left" vertical="center" wrapText="1" indent="6"/>
    </xf>
    <xf numFmtId="0" fontId="25" fillId="0" borderId="20" xfId="42" applyNumberFormat="1" applyFont="1" applyFill="1" applyBorder="1" applyAlignment="1">
      <alignment horizontal="centerContinuous" vertical="center" shrinkToFit="1"/>
    </xf>
    <xf numFmtId="0" fontId="23" fillId="33" borderId="20" xfId="0" applyFont="1" applyFill="1" applyBorder="1" applyAlignment="1">
      <alignment horizontal="centerContinuous" vertical="center"/>
    </xf>
    <xf numFmtId="0" fontId="25" fillId="0" borderId="20" xfId="42" applyNumberFormat="1" applyFont="1" applyFill="1" applyBorder="1" applyAlignment="1">
      <alignment horizontal="left" vertical="center" shrinkToFit="1"/>
    </xf>
    <xf numFmtId="0" fontId="24" fillId="0" borderId="20" xfId="42" applyNumberFormat="1" applyFont="1" applyFill="1" applyBorder="1" applyAlignment="1">
      <alignment horizontal="centerContinuous" vertical="center"/>
    </xf>
    <xf numFmtId="0" fontId="26" fillId="0" borderId="20" xfId="42" applyNumberFormat="1" applyFont="1" applyFill="1" applyBorder="1" applyAlignment="1">
      <alignment horizontal="left" vertical="center" wrapText="1"/>
    </xf>
    <xf numFmtId="0" fontId="23" fillId="33" borderId="20" xfId="0" applyFont="1" applyFill="1" applyBorder="1" applyAlignment="1">
      <alignment horizontal="center" vertical="center"/>
    </xf>
    <xf numFmtId="0" fontId="23" fillId="33" borderId="16" xfId="0" applyFont="1" applyFill="1" applyBorder="1" applyAlignment="1">
      <alignment horizontal="center" vertical="center" shrinkToFit="1"/>
    </xf>
    <xf numFmtId="0" fontId="25" fillId="0" borderId="20" xfId="42" applyNumberFormat="1" applyFont="1" applyFill="1" applyBorder="1" applyAlignment="1">
      <alignment horizontal="centerContinuous" vertical="center"/>
    </xf>
    <xf numFmtId="0" fontId="24" fillId="0" borderId="20" xfId="42" applyNumberFormat="1" applyFont="1" applyFill="1" applyBorder="1" applyAlignment="1">
      <alignment horizontal="left" vertical="center" shrinkToFit="1"/>
    </xf>
    <xf numFmtId="0" fontId="23" fillId="33" borderId="20" xfId="0" applyFont="1" applyFill="1" applyBorder="1" applyAlignment="1">
      <alignment horizontal="center" vertical="center" shrinkToFit="1"/>
    </xf>
    <xf numFmtId="0" fontId="23" fillId="33" borderId="14" xfId="0" applyFont="1" applyFill="1" applyBorder="1" applyAlignment="1">
      <alignment horizontal="centerContinuous" vertical="center"/>
    </xf>
    <xf numFmtId="0" fontId="24" fillId="0" borderId="14" xfId="42" applyNumberFormat="1" applyFont="1" applyFill="1" applyBorder="1" applyAlignment="1">
      <alignment horizontal="centerContinuous" vertical="center"/>
    </xf>
    <xf numFmtId="0" fontId="27" fillId="0" borderId="16" xfId="0" applyFont="1" applyFill="1" applyBorder="1" applyAlignment="1">
      <alignment horizontal="center" vertical="top"/>
    </xf>
    <xf numFmtId="0" fontId="27" fillId="0" borderId="20" xfId="0" applyFont="1" applyFill="1" applyBorder="1" applyAlignment="1">
      <alignment horizontal="center" vertical="top"/>
    </xf>
    <xf numFmtId="0" fontId="25" fillId="0" borderId="14" xfId="42" applyNumberFormat="1" applyFont="1" applyFill="1" applyBorder="1" applyAlignment="1">
      <alignment horizontal="centerContinuous" vertical="center"/>
    </xf>
    <xf numFmtId="0" fontId="28" fillId="0" borderId="20" xfId="0" applyFont="1" applyFill="1" applyBorder="1" applyAlignment="1">
      <alignment horizontal="left" vertical="center"/>
    </xf>
    <xf numFmtId="0" fontId="24" fillId="0" borderId="20" xfId="42" applyNumberFormat="1" applyFont="1" applyFill="1" applyBorder="1" applyAlignment="1">
      <alignment horizontal="left" vertical="center"/>
    </xf>
    <xf numFmtId="0" fontId="28" fillId="0" borderId="16" xfId="0" applyFont="1" applyFill="1" applyBorder="1" applyAlignment="1">
      <alignment horizontal="centerContinuous" vertical="center"/>
    </xf>
    <xf numFmtId="0" fontId="23" fillId="33" borderId="14" xfId="0" applyFont="1" applyFill="1" applyBorder="1" applyAlignment="1">
      <alignment horizontal="center" vertical="center"/>
    </xf>
    <xf numFmtId="0" fontId="23" fillId="33" borderId="14" xfId="0" applyFont="1" applyFill="1" applyBorder="1" applyAlignment="1">
      <alignment horizontal="center" vertical="center" shrinkToFit="1"/>
    </xf>
    <xf numFmtId="0" fontId="20" fillId="0" borderId="16" xfId="0" applyFont="1" applyFill="1" applyBorder="1" applyAlignment="1">
      <alignment horizontal="centerContinuous" vertical="center"/>
    </xf>
    <xf numFmtId="0" fontId="28" fillId="0" borderId="20" xfId="0" applyFont="1" applyFill="1" applyBorder="1" applyAlignment="1">
      <alignment horizontal="centerContinuous" vertical="center"/>
    </xf>
    <xf numFmtId="0" fontId="20" fillId="0" borderId="16" xfId="0" applyFont="1" applyFill="1" applyBorder="1" applyAlignment="1">
      <alignment horizontal="left" vertical="center" shrinkToFit="1"/>
    </xf>
    <xf numFmtId="0" fontId="19" fillId="0" borderId="16" xfId="0" applyFont="1" applyFill="1" applyBorder="1" applyAlignment="1">
      <alignment vertical="center"/>
    </xf>
    <xf numFmtId="0" fontId="25" fillId="0" borderId="17" xfId="42" applyNumberFormat="1" applyFont="1" applyFill="1" applyBorder="1" applyAlignment="1">
      <alignment horizontal="left" vertical="center" shrinkToFit="1"/>
    </xf>
    <xf numFmtId="0" fontId="20" fillId="0" borderId="20" xfId="0" applyFont="1" applyFill="1" applyBorder="1" applyAlignment="1">
      <alignment horizontal="centerContinuous" vertical="center"/>
    </xf>
    <xf numFmtId="0" fontId="20" fillId="0" borderId="20" xfId="0" applyFont="1" applyFill="1" applyBorder="1" applyAlignment="1">
      <alignment horizontal="left" vertical="center" shrinkToFit="1"/>
    </xf>
    <xf numFmtId="0" fontId="19" fillId="0" borderId="20" xfId="0" applyFont="1" applyFill="1" applyBorder="1" applyAlignment="1">
      <alignment vertical="center"/>
    </xf>
    <xf numFmtId="0" fontId="25" fillId="0" borderId="19" xfId="42" applyNumberFormat="1" applyFont="1" applyFill="1" applyBorder="1" applyAlignment="1">
      <alignment horizontal="left" vertical="center" shrinkToFit="1"/>
    </xf>
    <xf numFmtId="0" fontId="29" fillId="0" borderId="20" xfId="42" applyNumberFormat="1" applyFont="1" applyFill="1" applyBorder="1" applyAlignment="1">
      <alignment horizontal="center" shrinkToFit="1"/>
    </xf>
    <xf numFmtId="0" fontId="30" fillId="0" borderId="20" xfId="42" applyNumberFormat="1" applyFont="1" applyFill="1" applyBorder="1" applyAlignment="1">
      <alignment horizontal="centerContinuous" vertical="center"/>
    </xf>
    <xf numFmtId="0" fontId="25" fillId="0" borderId="14" xfId="42" applyNumberFormat="1" applyFont="1" applyFill="1" applyBorder="1" applyAlignment="1">
      <alignment horizontal="centerContinuous" vertical="center" shrinkToFit="1"/>
    </xf>
    <xf numFmtId="0" fontId="31" fillId="33" borderId="17" xfId="42" applyNumberFormat="1" applyFont="1" applyFill="1" applyBorder="1" applyAlignment="1">
      <alignment horizontal="center" vertical="center"/>
    </xf>
    <xf numFmtId="0" fontId="31" fillId="33" borderId="18" xfId="42" applyNumberFormat="1" applyFont="1" applyFill="1" applyBorder="1" applyAlignment="1">
      <alignment horizontal="center" vertical="center"/>
    </xf>
    <xf numFmtId="0" fontId="31" fillId="33" borderId="16" xfId="42" applyNumberFormat="1" applyFont="1" applyFill="1" applyBorder="1" applyAlignment="1">
      <alignment horizontal="centerContinuous" vertical="center"/>
    </xf>
    <xf numFmtId="0" fontId="25" fillId="0" borderId="21" xfId="42" applyNumberFormat="1" applyFont="1" applyFill="1" applyBorder="1" applyAlignment="1">
      <alignment vertical="center"/>
    </xf>
    <xf numFmtId="0" fontId="25" fillId="0" borderId="18" xfId="42" applyNumberFormat="1" applyFont="1" applyFill="1" applyBorder="1" applyAlignment="1">
      <alignment vertical="center"/>
    </xf>
    <xf numFmtId="0" fontId="31" fillId="33" borderId="19" xfId="42" applyNumberFormat="1" applyFont="1" applyFill="1" applyBorder="1" applyAlignment="1">
      <alignment horizontal="center" vertical="center"/>
    </xf>
    <xf numFmtId="0" fontId="31" fillId="33" borderId="10" xfId="42" applyNumberFormat="1" applyFont="1" applyFill="1" applyBorder="1" applyAlignment="1">
      <alignment horizontal="center" vertical="center"/>
    </xf>
    <xf numFmtId="0" fontId="27" fillId="0" borderId="20" xfId="0" applyFont="1" applyFill="1" applyBorder="1" applyAlignment="1">
      <alignment horizontal="center" shrinkToFit="1"/>
    </xf>
    <xf numFmtId="0" fontId="29" fillId="0" borderId="20" xfId="42" applyNumberFormat="1" applyFont="1" applyFill="1" applyBorder="1" applyAlignment="1">
      <alignment horizontal="center"/>
    </xf>
    <xf numFmtId="0" fontId="31" fillId="33" borderId="20" xfId="42" applyNumberFormat="1" applyFont="1" applyFill="1" applyBorder="1" applyAlignment="1">
      <alignment horizontal="centerContinuous" vertical="center"/>
    </xf>
    <xf numFmtId="0" fontId="31" fillId="33" borderId="15" xfId="42" applyNumberFormat="1" applyFont="1" applyFill="1" applyBorder="1" applyAlignment="1">
      <alignment vertical="center"/>
    </xf>
    <xf numFmtId="0" fontId="25" fillId="0" borderId="0" xfId="42" applyNumberFormat="1" applyFont="1" applyFill="1" applyBorder="1" applyAlignment="1">
      <alignment vertical="center"/>
    </xf>
    <xf numFmtId="0" fontId="25" fillId="0" borderId="10" xfId="42" applyNumberFormat="1" applyFont="1" applyFill="1" applyBorder="1" applyAlignment="1">
      <alignment vertical="center"/>
    </xf>
    <xf numFmtId="0" fontId="32" fillId="0" borderId="21" xfId="42" applyNumberFormat="1" applyFont="1" applyFill="1" applyBorder="1" applyAlignment="1">
      <alignment vertical="center" wrapText="1"/>
    </xf>
    <xf numFmtId="0" fontId="31" fillId="33" borderId="22" xfId="42" applyNumberFormat="1" applyFont="1" applyFill="1" applyBorder="1" applyAlignment="1">
      <alignment horizontal="center" vertical="center"/>
    </xf>
    <xf numFmtId="0" fontId="31" fillId="33" borderId="23" xfId="42" applyNumberFormat="1" applyFont="1" applyFill="1" applyBorder="1" applyAlignment="1">
      <alignment horizontal="center" vertical="center"/>
    </xf>
    <xf numFmtId="0" fontId="28" fillId="0" borderId="14" xfId="0" applyFont="1" applyFill="1" applyBorder="1" applyAlignment="1">
      <alignment horizontal="left" vertical="center"/>
    </xf>
    <xf numFmtId="0" fontId="24" fillId="0" borderId="14" xfId="42" applyNumberFormat="1" applyFont="1" applyFill="1" applyBorder="1" applyAlignment="1">
      <alignment horizontal="left" vertical="center"/>
    </xf>
    <xf numFmtId="0" fontId="32" fillId="0" borderId="0" xfId="42" applyNumberFormat="1" applyFont="1" applyFill="1" applyBorder="1" applyAlignment="1">
      <alignment vertical="center" wrapText="1"/>
    </xf>
    <xf numFmtId="0" fontId="25" fillId="0" borderId="17" xfId="42" applyNumberFormat="1" applyFont="1" applyFill="1" applyBorder="1" applyAlignment="1">
      <alignment horizontal="center" vertical="center"/>
    </xf>
    <xf numFmtId="0" fontId="25" fillId="0" borderId="18" xfId="42" applyNumberFormat="1" applyFont="1" applyFill="1" applyBorder="1" applyAlignment="1">
      <alignment horizontal="center" vertical="center"/>
    </xf>
    <xf numFmtId="0" fontId="25" fillId="0" borderId="17" xfId="0" applyFont="1" applyFill="1" applyBorder="1" applyAlignment="1">
      <alignment vertical="center"/>
    </xf>
    <xf numFmtId="0" fontId="25" fillId="0" borderId="20" xfId="42" applyNumberFormat="1" applyFont="1" applyFill="1" applyBorder="1" applyAlignment="1">
      <alignment vertical="center"/>
    </xf>
    <xf numFmtId="0" fontId="25" fillId="0" borderId="19" xfId="42" applyNumberFormat="1" applyFont="1" applyFill="1" applyBorder="1" applyAlignment="1">
      <alignment horizontal="center" vertical="center"/>
    </xf>
    <xf numFmtId="0" fontId="25" fillId="0" borderId="10" xfId="42" applyNumberFormat="1" applyFont="1" applyFill="1" applyBorder="1" applyAlignment="1">
      <alignment horizontal="center" vertical="center"/>
    </xf>
    <xf numFmtId="0" fontId="19" fillId="0" borderId="19" xfId="0" applyFont="1" applyFill="1" applyBorder="1" applyAlignment="1">
      <alignment vertical="center"/>
    </xf>
    <xf numFmtId="0" fontId="31" fillId="33" borderId="14" xfId="42" applyNumberFormat="1" applyFont="1" applyFill="1" applyBorder="1" applyAlignment="1">
      <alignment horizontal="centerContinuous" vertical="center"/>
    </xf>
    <xf numFmtId="0" fontId="20" fillId="0" borderId="14" xfId="0" applyFont="1" applyFill="1" applyBorder="1" applyAlignment="1">
      <alignment horizontal="centerContinuous" vertical="center"/>
    </xf>
    <xf numFmtId="0" fontId="27" fillId="0" borderId="14" xfId="0" applyFont="1" applyFill="1" applyBorder="1" applyAlignment="1">
      <alignment horizontal="center" shrinkToFit="1"/>
    </xf>
    <xf numFmtId="0" fontId="25" fillId="0" borderId="22" xfId="42" applyNumberFormat="1" applyFont="1" applyFill="1" applyBorder="1" applyAlignment="1">
      <alignment horizontal="center" vertical="center"/>
    </xf>
    <xf numFmtId="0" fontId="25" fillId="0" borderId="23" xfId="42" applyNumberFormat="1" applyFont="1" applyFill="1" applyBorder="1" applyAlignment="1">
      <alignment horizontal="center" vertical="center"/>
    </xf>
    <xf numFmtId="0" fontId="27" fillId="0" borderId="18" xfId="0" applyFont="1" applyFill="1" applyBorder="1" applyAlignment="1">
      <alignment horizontal="left" vertical="center" wrapText="1"/>
    </xf>
    <xf numFmtId="0" fontId="25" fillId="0" borderId="16" xfId="42" applyNumberFormat="1" applyFont="1" applyFill="1" applyBorder="1" applyAlignment="1">
      <alignment vertical="center"/>
    </xf>
    <xf numFmtId="0" fontId="22" fillId="0" borderId="0" xfId="0" applyFont="1" applyFill="1" applyAlignment="1">
      <alignment vertical="center"/>
    </xf>
    <xf numFmtId="0" fontId="31" fillId="33" borderId="17" xfId="42" applyNumberFormat="1" applyFont="1" applyFill="1" applyBorder="1" applyAlignment="1">
      <alignment horizontal="center" vertical="center" shrinkToFit="1"/>
    </xf>
    <xf numFmtId="0" fontId="31" fillId="33" borderId="18" xfId="42" applyNumberFormat="1" applyFont="1" applyFill="1" applyBorder="1" applyAlignment="1">
      <alignment horizontal="center" vertical="center" shrinkToFit="1"/>
    </xf>
    <xf numFmtId="0" fontId="27" fillId="0" borderId="10" xfId="0" applyFont="1" applyFill="1" applyBorder="1" applyAlignment="1">
      <alignment horizontal="left" vertical="center" wrapText="1"/>
    </xf>
    <xf numFmtId="0" fontId="30" fillId="0" borderId="20" xfId="42" applyNumberFormat="1" applyFont="1" applyFill="1" applyBorder="1" applyAlignment="1">
      <alignment horizontal="center" vertical="center"/>
    </xf>
    <xf numFmtId="0" fontId="31" fillId="33" borderId="19" xfId="42" applyNumberFormat="1" applyFont="1" applyFill="1" applyBorder="1" applyAlignment="1">
      <alignment horizontal="center" vertical="center" shrinkToFit="1"/>
    </xf>
    <xf numFmtId="0" fontId="31" fillId="33" borderId="10" xfId="42" applyNumberFormat="1" applyFont="1" applyFill="1" applyBorder="1" applyAlignment="1">
      <alignment horizontal="center" vertical="center" shrinkToFit="1"/>
    </xf>
    <xf numFmtId="0" fontId="20" fillId="0" borderId="0" xfId="0" applyFont="1" applyFill="1" applyAlignment="1">
      <alignment horizontal="centerContinuous" vertical="center"/>
    </xf>
    <xf numFmtId="0" fontId="27" fillId="0" borderId="20" xfId="0" applyFont="1" applyFill="1" applyBorder="1" applyAlignment="1">
      <alignment horizontal="center"/>
    </xf>
    <xf numFmtId="0" fontId="33" fillId="0" borderId="14" xfId="0" applyFont="1" applyFill="1" applyBorder="1" applyAlignment="1">
      <alignment horizontal="centerContinuous" vertical="center"/>
    </xf>
    <xf numFmtId="0" fontId="31" fillId="33" borderId="22" xfId="42" applyNumberFormat="1" applyFont="1" applyFill="1" applyBorder="1" applyAlignment="1">
      <alignment horizontal="center" vertical="center" shrinkToFit="1"/>
    </xf>
    <xf numFmtId="0" fontId="31" fillId="33" borderId="23" xfId="42" applyNumberFormat="1" applyFont="1" applyFill="1" applyBorder="1" applyAlignment="1">
      <alignment horizontal="center" vertical="center" shrinkToFit="1"/>
    </xf>
    <xf numFmtId="0" fontId="28" fillId="0" borderId="19"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0" xfId="0" applyFont="1" applyFill="1" applyBorder="1" applyAlignment="1">
      <alignment horizontal="centerContinuous" vertical="center"/>
    </xf>
    <xf numFmtId="0" fontId="24" fillId="0" borderId="16" xfId="42" applyNumberFormat="1" applyFont="1" applyFill="1" applyBorder="1" applyAlignment="1">
      <alignment vertical="center"/>
    </xf>
    <xf numFmtId="0" fontId="34" fillId="0" borderId="20" xfId="0" applyFont="1" applyFill="1" applyBorder="1" applyAlignment="1">
      <alignment horizontal="center" vertical="center"/>
    </xf>
    <xf numFmtId="0" fontId="25" fillId="0" borderId="15" xfId="42" applyNumberFormat="1" applyFont="1" applyFill="1" applyBorder="1" applyAlignment="1">
      <alignment vertical="center" shrinkToFit="1"/>
    </xf>
    <xf numFmtId="0" fontId="28" fillId="0" borderId="0" xfId="0" applyFont="1" applyFill="1" applyAlignment="1">
      <alignment horizontal="center" vertical="center"/>
    </xf>
    <xf numFmtId="0" fontId="20" fillId="0" borderId="0" xfId="0" applyFont="1" applyFill="1" applyAlignment="1">
      <alignment horizontal="center" vertical="center"/>
    </xf>
    <xf numFmtId="0" fontId="28" fillId="0" borderId="20" xfId="0" applyFont="1" applyFill="1" applyBorder="1" applyAlignment="1">
      <alignment vertical="center"/>
    </xf>
    <xf numFmtId="0" fontId="24" fillId="0" borderId="20" xfId="42" applyNumberFormat="1" applyFont="1" applyFill="1" applyBorder="1" applyAlignment="1">
      <alignment vertical="center"/>
    </xf>
    <xf numFmtId="0" fontId="33" fillId="0" borderId="0" xfId="0" applyFont="1" applyFill="1" applyAlignment="1">
      <alignment horizontal="centerContinuous" vertical="center"/>
    </xf>
    <xf numFmtId="0" fontId="19" fillId="0" borderId="0" xfId="0" applyFont="1" applyFill="1" applyAlignment="1">
      <alignment horizontal="centerContinuous" vertical="center"/>
    </xf>
    <xf numFmtId="0" fontId="35" fillId="0" borderId="0" xfId="0" applyFont="1" applyFill="1" applyBorder="1" applyAlignment="1">
      <alignment horizontal="center"/>
    </xf>
    <xf numFmtId="0" fontId="26" fillId="0" borderId="0" xfId="0" applyFont="1" applyFill="1" applyAlignment="1">
      <alignment horizontal="center"/>
    </xf>
    <xf numFmtId="0" fontId="29" fillId="0" borderId="19" xfId="42" applyNumberFormat="1" applyFont="1" applyFill="1" applyBorder="1" applyAlignment="1">
      <alignment horizontal="center"/>
    </xf>
    <xf numFmtId="0" fontId="29" fillId="0" borderId="10" xfId="42" applyNumberFormat="1" applyFont="1" applyFill="1" applyBorder="1" applyAlignment="1">
      <alignment horizontal="center"/>
    </xf>
    <xf numFmtId="0" fontId="28" fillId="0" borderId="0" xfId="0" applyFont="1" applyFill="1" applyAlignment="1">
      <alignment horizontal="centerContinuous" vertical="center"/>
    </xf>
    <xf numFmtId="0" fontId="24" fillId="0" borderId="19" xfId="42" applyNumberFormat="1" applyFont="1" applyFill="1" applyBorder="1" applyAlignment="1">
      <alignment horizontal="center" vertical="center"/>
    </xf>
    <xf numFmtId="0" fontId="24" fillId="0" borderId="10" xfId="42" applyNumberFormat="1" applyFont="1" applyFill="1" applyBorder="1" applyAlignment="1">
      <alignment horizontal="center" vertical="center"/>
    </xf>
    <xf numFmtId="0" fontId="28" fillId="0" borderId="14" xfId="0" applyFont="1" applyFill="1" applyBorder="1" applyAlignment="1">
      <alignment horizontal="centerContinuous" vertical="center"/>
    </xf>
    <xf numFmtId="0" fontId="24" fillId="0" borderId="0" xfId="42" applyNumberFormat="1" applyFont="1" applyFill="1" applyBorder="1" applyAlignment="1">
      <alignment horizontal="centerContinuous" vertical="center"/>
    </xf>
    <xf numFmtId="0" fontId="25" fillId="0" borderId="0" xfId="0" applyFont="1" applyFill="1" applyAlignment="1">
      <alignment horizontal="centerContinuous" vertical="center"/>
    </xf>
    <xf numFmtId="0" fontId="24" fillId="0" borderId="0" xfId="0" applyFont="1" applyFill="1" applyBorder="1" applyAlignment="1">
      <alignment horizontal="centerContinuous"/>
    </xf>
    <xf numFmtId="0" fontId="25" fillId="0" borderId="0" xfId="0" applyFont="1" applyFill="1" applyAlignment="1">
      <alignment horizontal="centerContinuous"/>
    </xf>
    <xf numFmtId="0" fontId="25" fillId="0" borderId="0" xfId="42" applyNumberFormat="1" applyFont="1" applyFill="1" applyAlignment="1">
      <alignment vertical="center"/>
    </xf>
    <xf numFmtId="0" fontId="22" fillId="0" borderId="0" xfId="0" applyFont="1" applyFill="1" applyBorder="1" applyAlignment="1">
      <alignment horizontal="centerContinuous"/>
    </xf>
    <xf numFmtId="0" fontId="19" fillId="0" borderId="0" xfId="0" applyFont="1" applyFill="1" applyAlignment="1">
      <alignment horizontal="centerContinuous"/>
    </xf>
    <xf numFmtId="0" fontId="24" fillId="0" borderId="14" xfId="0" applyFont="1" applyFill="1" applyBorder="1" applyAlignment="1">
      <alignment vertical="center"/>
    </xf>
    <xf numFmtId="0" fontId="24" fillId="0" borderId="0" xfId="42" applyNumberFormat="1" applyFont="1" applyFill="1" applyBorder="1" applyAlignment="1">
      <alignment vertical="center"/>
    </xf>
    <xf numFmtId="0" fontId="33" fillId="0" borderId="0" xfId="0" applyFont="1" applyFill="1" applyAlignment="1">
      <alignment vertical="center"/>
    </xf>
    <xf numFmtId="0" fontId="22" fillId="0" borderId="0" xfId="0" applyFont="1" applyFill="1" applyAlignment="1">
      <alignment horizontal="centerContinuous"/>
    </xf>
    <xf numFmtId="0" fontId="28" fillId="0" borderId="16" xfId="0" applyFont="1" applyFill="1" applyBorder="1" applyAlignment="1">
      <alignment vertical="center"/>
    </xf>
    <xf numFmtId="0" fontId="33" fillId="0" borderId="14" xfId="0" applyFont="1" applyFill="1" applyBorder="1" applyAlignment="1">
      <alignment vertical="center"/>
    </xf>
    <xf numFmtId="0" fontId="29" fillId="0" borderId="22" xfId="42" applyNumberFormat="1" applyFont="1" applyFill="1" applyBorder="1" applyAlignment="1">
      <alignment horizontal="center"/>
    </xf>
    <xf numFmtId="0" fontId="29" fillId="0" borderId="23" xfId="42" applyNumberFormat="1" applyFont="1" applyFill="1" applyBorder="1" applyAlignment="1">
      <alignment horizontal="center"/>
    </xf>
    <xf numFmtId="0" fontId="25" fillId="0" borderId="14" xfId="42" applyNumberFormat="1" applyFont="1" applyFill="1" applyBorder="1" applyAlignment="1">
      <alignment horizontal="left" vertical="center" shrinkToFit="1"/>
    </xf>
    <xf numFmtId="0" fontId="26" fillId="0" borderId="14" xfId="42" applyNumberFormat="1" applyFont="1" applyFill="1" applyBorder="1" applyAlignment="1">
      <alignment horizontal="left" vertical="center" wrapText="1"/>
    </xf>
    <xf numFmtId="0" fontId="25" fillId="0" borderId="22" xfId="42" applyNumberFormat="1" applyFont="1" applyFill="1" applyBorder="1" applyAlignment="1">
      <alignment horizontal="left" vertical="center" shrinkToFit="1"/>
    </xf>
    <xf numFmtId="0" fontId="29" fillId="0" borderId="14" xfId="42" applyNumberFormat="1" applyFont="1" applyFill="1" applyBorder="1" applyAlignment="1">
      <alignment horizontal="center" shrinkToFit="1"/>
    </xf>
    <xf numFmtId="0" fontId="24" fillId="0" borderId="14" xfId="42" applyNumberFormat="1" applyFont="1" applyFill="1" applyBorder="1" applyAlignment="1">
      <alignment horizontal="left" vertical="center" shrinkToFit="1"/>
    </xf>
    <xf numFmtId="0" fontId="22" fillId="0" borderId="22" xfId="0" applyFont="1" applyFill="1" applyBorder="1" applyAlignment="1">
      <alignment horizontal="left" vertical="center" wrapText="1" indent="6"/>
    </xf>
    <xf numFmtId="0" fontId="22" fillId="0" borderId="23" xfId="0" applyFont="1" applyFill="1" applyBorder="1" applyAlignment="1">
      <alignment horizontal="left" vertical="center" wrapText="1" indent="6"/>
    </xf>
    <xf numFmtId="0" fontId="36" fillId="0" borderId="0" xfId="0" applyFont="1" applyFill="1">
      <alignment vertical="center"/>
    </xf>
    <xf numFmtId="0" fontId="36" fillId="0" borderId="0" xfId="0" applyFont="1" applyFill="1" applyAlignment="1">
      <alignmen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0" fontId="37" fillId="0" borderId="0" xfId="0" applyFont="1" applyFill="1">
      <alignment vertical="center"/>
    </xf>
    <xf numFmtId="0" fontId="36" fillId="33" borderId="24" xfId="0" applyFont="1" applyFill="1" applyBorder="1" applyAlignment="1">
      <alignment horizontal="center" vertical="center" wrapText="1"/>
    </xf>
    <xf numFmtId="0" fontId="36" fillId="33" borderId="25" xfId="0" applyFont="1" applyFill="1" applyBorder="1">
      <alignment vertical="center"/>
    </xf>
    <xf numFmtId="0" fontId="36" fillId="33" borderId="26" xfId="0" applyFont="1" applyFill="1" applyBorder="1">
      <alignment vertical="center"/>
    </xf>
    <xf numFmtId="0" fontId="36" fillId="33" borderId="27" xfId="0" applyFont="1" applyFill="1" applyBorder="1">
      <alignment vertical="center"/>
    </xf>
    <xf numFmtId="0" fontId="36" fillId="33" borderId="27" xfId="0" applyFont="1" applyFill="1" applyBorder="1" applyAlignment="1">
      <alignment vertical="center" wrapText="1"/>
    </xf>
    <xf numFmtId="0" fontId="36" fillId="33" borderId="28" xfId="0" applyFont="1" applyFill="1" applyBorder="1" applyAlignment="1">
      <alignment vertical="center" wrapText="1"/>
    </xf>
    <xf numFmtId="0" fontId="36" fillId="33" borderId="25" xfId="0" applyFont="1" applyFill="1" applyBorder="1" applyAlignment="1">
      <alignment vertical="center" wrapText="1"/>
    </xf>
    <xf numFmtId="0" fontId="36" fillId="33" borderId="26" xfId="0" applyFont="1" applyFill="1" applyBorder="1" applyAlignment="1">
      <alignment vertical="center" wrapText="1"/>
    </xf>
    <xf numFmtId="0" fontId="36" fillId="33" borderId="29" xfId="0" applyFont="1" applyFill="1" applyBorder="1" applyAlignment="1">
      <alignment vertical="center" wrapText="1"/>
    </xf>
    <xf numFmtId="0" fontId="36" fillId="33" borderId="30" xfId="0" applyFont="1" applyFill="1" applyBorder="1" applyAlignment="1">
      <alignment vertical="center" wrapText="1"/>
    </xf>
    <xf numFmtId="0" fontId="36" fillId="33" borderId="28" xfId="0" applyFont="1" applyFill="1" applyBorder="1">
      <alignment vertical="center"/>
    </xf>
    <xf numFmtId="0" fontId="36" fillId="33" borderId="31" xfId="0" applyFont="1" applyFill="1" applyBorder="1" applyAlignment="1">
      <alignment vertical="center" wrapText="1"/>
    </xf>
    <xf numFmtId="0" fontId="36" fillId="33" borderId="32" xfId="0" applyFont="1" applyFill="1" applyBorder="1" applyAlignment="1">
      <alignment vertical="center" wrapText="1"/>
    </xf>
    <xf numFmtId="0" fontId="36" fillId="33" borderId="33" xfId="0" applyFont="1" applyFill="1" applyBorder="1" applyAlignment="1">
      <alignment vertical="center" wrapText="1"/>
    </xf>
    <xf numFmtId="0" fontId="36" fillId="33" borderId="34" xfId="0" applyFont="1" applyFill="1" applyBorder="1" applyAlignment="1">
      <alignment vertical="center" wrapText="1"/>
    </xf>
    <xf numFmtId="0" fontId="36" fillId="34" borderId="34" xfId="0" applyFont="1" applyFill="1" applyBorder="1" applyAlignment="1">
      <alignment horizontal="center" vertical="center" wrapText="1"/>
    </xf>
    <xf numFmtId="0" fontId="36" fillId="34" borderId="27" xfId="0" applyFont="1" applyFill="1" applyBorder="1" applyAlignment="1">
      <alignment vertical="center" wrapText="1"/>
    </xf>
    <xf numFmtId="0" fontId="36" fillId="34" borderId="28" xfId="0" applyFont="1" applyFill="1" applyBorder="1" applyAlignment="1">
      <alignment vertical="center" wrapText="1"/>
    </xf>
    <xf numFmtId="0" fontId="36" fillId="34" borderId="31" xfId="0" applyFont="1" applyFill="1" applyBorder="1" applyAlignment="1">
      <alignment vertical="center" wrapText="1"/>
    </xf>
    <xf numFmtId="0" fontId="36" fillId="34" borderId="32" xfId="0" applyFont="1" applyFill="1" applyBorder="1" applyAlignment="1">
      <alignment vertical="center" wrapText="1"/>
    </xf>
    <xf numFmtId="0" fontId="36" fillId="34" borderId="26" xfId="0" applyFont="1" applyFill="1" applyBorder="1" applyAlignment="1">
      <alignment vertical="center" wrapText="1"/>
    </xf>
    <xf numFmtId="0" fontId="36" fillId="33" borderId="28" xfId="0" applyFont="1" applyFill="1" applyBorder="1" applyAlignment="1">
      <alignment horizontal="center" vertical="center" wrapText="1"/>
    </xf>
    <xf numFmtId="49" fontId="36" fillId="0" borderId="27" xfId="42" applyNumberFormat="1" applyFont="1" applyFill="1" applyBorder="1" applyAlignment="1">
      <alignment horizontal="left" vertical="center"/>
    </xf>
    <xf numFmtId="57" fontId="36" fillId="0" borderId="27" xfId="0" applyNumberFormat="1" applyFont="1" applyFill="1" applyBorder="1" applyAlignment="1">
      <alignment horizontal="left" vertical="center"/>
    </xf>
    <xf numFmtId="0" fontId="36" fillId="0" borderId="27" xfId="0" applyFont="1" applyFill="1" applyBorder="1" applyAlignment="1">
      <alignment horizontal="left" vertical="center"/>
    </xf>
    <xf numFmtId="0" fontId="36" fillId="0" borderId="28" xfId="0" applyFont="1" applyFill="1" applyBorder="1" applyAlignment="1">
      <alignment horizontal="left" vertical="center"/>
    </xf>
    <xf numFmtId="57" fontId="36" fillId="0" borderId="31" xfId="0" applyNumberFormat="1" applyFont="1" applyFill="1" applyBorder="1" applyAlignment="1">
      <alignment horizontal="left" vertical="center"/>
    </xf>
    <xf numFmtId="57" fontId="36" fillId="0" borderId="32" xfId="0" applyNumberFormat="1" applyFont="1" applyFill="1" applyBorder="1" applyAlignment="1">
      <alignment horizontal="left" vertical="center"/>
    </xf>
    <xf numFmtId="0" fontId="36" fillId="0" borderId="31" xfId="0" applyFont="1" applyFill="1" applyBorder="1" applyAlignment="1">
      <alignment horizontal="left" vertical="center"/>
    </xf>
    <xf numFmtId="57" fontId="36" fillId="0" borderId="26" xfId="0" applyNumberFormat="1" applyFont="1" applyFill="1" applyBorder="1" applyAlignment="1">
      <alignment horizontal="left" vertical="center"/>
    </xf>
    <xf numFmtId="0" fontId="36" fillId="0" borderId="27" xfId="0" applyFont="1" applyFill="1" applyBorder="1" applyAlignment="1">
      <alignment horizontal="left" vertical="center" wrapText="1"/>
    </xf>
    <xf numFmtId="49" fontId="0" fillId="0" borderId="27" xfId="0" applyNumberFormat="1" applyFont="1" applyBorder="1" applyAlignment="1">
      <alignment horizontal="left" vertical="center"/>
    </xf>
    <xf numFmtId="0" fontId="38" fillId="0" borderId="27" xfId="0" applyFont="1" applyFill="1" applyBorder="1" applyAlignment="1">
      <alignment horizontal="center" vertical="center"/>
    </xf>
    <xf numFmtId="0" fontId="36" fillId="33" borderId="35" xfId="0" applyFont="1" applyFill="1" applyBorder="1" applyAlignment="1">
      <alignment horizontal="center" vertical="center" wrapText="1"/>
    </xf>
    <xf numFmtId="0" fontId="36" fillId="33" borderId="35" xfId="0" applyFont="1" applyFill="1" applyBorder="1" applyAlignment="1">
      <alignment horizontal="center" vertical="center"/>
    </xf>
    <xf numFmtId="50" fontId="36" fillId="33" borderId="35" xfId="0" applyNumberFormat="1" applyFont="1" applyFill="1" applyBorder="1" applyAlignment="1">
      <alignment horizontal="center" vertical="center"/>
    </xf>
    <xf numFmtId="49" fontId="36" fillId="33" borderId="35" xfId="0" applyNumberFormat="1" applyFont="1" applyFill="1" applyBorder="1" applyAlignment="1">
      <alignment horizontal="center" vertical="center"/>
    </xf>
    <xf numFmtId="0" fontId="39" fillId="33" borderId="35" xfId="0" applyFont="1" applyFill="1" applyBorder="1" applyAlignment="1">
      <alignment horizontal="center" vertical="center" wrapText="1"/>
    </xf>
    <xf numFmtId="0" fontId="36" fillId="33" borderId="36" xfId="0" applyFont="1" applyFill="1" applyBorder="1" applyAlignment="1">
      <alignment horizontal="center" vertical="center"/>
    </xf>
    <xf numFmtId="50" fontId="36" fillId="33" borderId="37" xfId="0" applyNumberFormat="1" applyFont="1" applyFill="1" applyBorder="1" applyAlignment="1">
      <alignment horizontal="center" vertical="center"/>
    </xf>
    <xf numFmtId="50" fontId="36" fillId="33" borderId="38" xfId="0" applyNumberFormat="1" applyFont="1" applyFill="1" applyBorder="1" applyAlignment="1">
      <alignment horizontal="center" vertical="center"/>
    </xf>
    <xf numFmtId="0" fontId="36" fillId="33" borderId="37" xfId="0" applyFont="1" applyFill="1" applyBorder="1" applyAlignment="1">
      <alignment horizontal="center" vertical="center"/>
    </xf>
    <xf numFmtId="0" fontId="36" fillId="33" borderId="35" xfId="0" applyFont="1" applyFill="1" applyBorder="1" applyAlignment="1">
      <alignment horizontal="left" vertical="center"/>
    </xf>
    <xf numFmtId="0" fontId="36" fillId="33" borderId="38" xfId="0" applyFont="1" applyFill="1" applyBorder="1" applyAlignment="1">
      <alignment horizontal="center" vertical="center"/>
    </xf>
    <xf numFmtId="0" fontId="39" fillId="33" borderId="36" xfId="0" applyFont="1" applyFill="1" applyBorder="1" applyAlignment="1">
      <alignment horizontal="left" vertical="center" wrapText="1"/>
    </xf>
    <xf numFmtId="0" fontId="39" fillId="33" borderId="38" xfId="0" applyFont="1" applyFill="1" applyBorder="1" applyAlignment="1">
      <alignment horizontal="left" vertical="center"/>
    </xf>
    <xf numFmtId="0" fontId="39" fillId="33" borderId="35" xfId="0" applyFont="1" applyFill="1" applyBorder="1" applyAlignment="1">
      <alignment horizontal="center" vertical="center"/>
    </xf>
    <xf numFmtId="0" fontId="37" fillId="0" borderId="0" xfId="0" applyFont="1" applyFill="1" applyAlignment="1">
      <alignment horizontal="center" vertical="center"/>
    </xf>
    <xf numFmtId="0" fontId="40" fillId="0" borderId="0" xfId="0" applyFont="1" applyFill="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fmlaLink="'入力用 '!$D$53" lockText="1" noThreeD="1"/>
</file>

<file path=xl/ctrlProps/ctrlProp2.xml><?xml version="1.0" encoding="utf-8"?>
<formControlPr xmlns="http://schemas.microsoft.com/office/spreadsheetml/2009/9/main" objectType="CheckBox" fmlaLink="'入力用 '!$F$2" lockText="1" noThreeD="1"/>
</file>

<file path=xl/ctrlProps/ctrlProp3.xml><?xml version="1.0" encoding="utf-8"?>
<formControlPr xmlns="http://schemas.microsoft.com/office/spreadsheetml/2009/9/main" objectType="CheckBox" fmlaLink="'入力用 '!$G$2" lockText="1" noThreeD="1"/>
</file>

<file path=xl/ctrlProps/ctrlProp4.xml><?xml version="1.0" encoding="utf-8"?>
<formControlPr xmlns="http://schemas.microsoft.com/office/spreadsheetml/2009/9/main" objectType="CheckBox" fmlaLink="'入力用 '!$H$2" lockText="1" noThreeD="1"/>
</file>

<file path=xl/ctrlProps/ctrlProp5.xml><?xml version="1.0" encoding="utf-8"?>
<formControlPr xmlns="http://schemas.microsoft.com/office/spreadsheetml/2009/9/main" objectType="CheckBox" fmlaLink="$D$5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5080</xdr:colOff>
          <xdr:row>46</xdr:row>
          <xdr:rowOff>135255</xdr:rowOff>
        </xdr:from>
        <xdr:to xmlns:xdr="http://schemas.openxmlformats.org/drawingml/2006/spreadsheetDrawing">
          <xdr:col>1</xdr:col>
          <xdr:colOff>311150</xdr:colOff>
          <xdr:row>47</xdr:row>
          <xdr:rowOff>114935</xdr:rowOff>
        </xdr:to>
        <xdr:sp textlink="">
          <xdr:nvSpPr>
            <xdr:cNvPr id="11265" name="チェック 1" hidden="1">
              <a:extLst>
                <a:ext uri="{63B3BB69-23CF-44E3-9099-C40C66FF867C}">
                  <a14:compatExt spid="_x0000_s11265"/>
                </a:ext>
              </a:extLst>
            </xdr:cNvPr>
            <xdr:cNvSpPr>
              <a:spLocks noRot="1" noChangeShapeType="1"/>
            </xdr:cNvSpPr>
          </xdr:nvSpPr>
          <xdr:spPr>
            <a:xfrm>
              <a:off x="328930" y="9813925"/>
              <a:ext cx="30607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26035</xdr:colOff>
          <xdr:row>0</xdr:row>
          <xdr:rowOff>292100</xdr:rowOff>
        </xdr:from>
        <xdr:to xmlns:xdr="http://schemas.openxmlformats.org/drawingml/2006/spreadsheetDrawing">
          <xdr:col>9</xdr:col>
          <xdr:colOff>5080</xdr:colOff>
          <xdr:row>2</xdr:row>
          <xdr:rowOff>5080</xdr:rowOff>
        </xdr:to>
        <xdr:sp textlink="">
          <xdr:nvSpPr>
            <xdr:cNvPr id="11266" name="チェック 2" hidden="1">
              <a:extLst>
                <a:ext uri="{63B3BB69-23CF-44E3-9099-C40C66FF867C}">
                  <a14:compatExt spid="_x0000_s11266"/>
                </a:ext>
              </a:extLst>
            </xdr:cNvPr>
            <xdr:cNvSpPr>
              <a:spLocks noRot="1" noChangeShapeType="1"/>
            </xdr:cNvSpPr>
          </xdr:nvSpPr>
          <xdr:spPr>
            <a:xfrm>
              <a:off x="2254885" y="292100"/>
              <a:ext cx="31242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107950</xdr:colOff>
          <xdr:row>0</xdr:row>
          <xdr:rowOff>295910</xdr:rowOff>
        </xdr:from>
        <xdr:to xmlns:xdr="http://schemas.openxmlformats.org/drawingml/2006/spreadsheetDrawing">
          <xdr:col>15</xdr:col>
          <xdr:colOff>99695</xdr:colOff>
          <xdr:row>1</xdr:row>
          <xdr:rowOff>171450</xdr:rowOff>
        </xdr:to>
        <xdr:sp textlink="">
          <xdr:nvSpPr>
            <xdr:cNvPr id="11267" name="チェック 3" hidden="1">
              <a:extLst>
                <a:ext uri="{63B3BB69-23CF-44E3-9099-C40C66FF867C}">
                  <a14:compatExt spid="_x0000_s11267"/>
                </a:ext>
              </a:extLst>
            </xdr:cNvPr>
            <xdr:cNvSpPr>
              <a:spLocks noRot="1" noChangeShapeType="1"/>
            </xdr:cNvSpPr>
          </xdr:nvSpPr>
          <xdr:spPr>
            <a:xfrm>
              <a:off x="3003550" y="295910"/>
              <a:ext cx="30607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46355</xdr:colOff>
          <xdr:row>0</xdr:row>
          <xdr:rowOff>304165</xdr:rowOff>
        </xdr:from>
        <xdr:to xmlns:xdr="http://schemas.openxmlformats.org/drawingml/2006/spreadsheetDrawing">
          <xdr:col>23</xdr:col>
          <xdr:colOff>19050</xdr:colOff>
          <xdr:row>2</xdr:row>
          <xdr:rowOff>8255</xdr:rowOff>
        </xdr:to>
        <xdr:sp textlink="">
          <xdr:nvSpPr>
            <xdr:cNvPr id="11268" name="チェック 4" hidden="1">
              <a:extLst>
                <a:ext uri="{63B3BB69-23CF-44E3-9099-C40C66FF867C}">
                  <a14:compatExt spid="_x0000_s11268"/>
                </a:ext>
              </a:extLst>
            </xdr:cNvPr>
            <xdr:cNvSpPr>
              <a:spLocks noRot="1" noChangeShapeType="1"/>
            </xdr:cNvSpPr>
          </xdr:nvSpPr>
          <xdr:spPr>
            <a:xfrm>
              <a:off x="3751580" y="304165"/>
              <a:ext cx="306070" cy="218440"/>
            </a:xfrm>
            <a:prstGeom prst="rect"/>
          </xdr:spPr>
        </xdr:sp>
        <xdr:clientData/>
      </xdr:twoCellAnchor>
    </mc:Choice>
    <mc:Fallback/>
  </mc:AlternateContent>
  <xdr:twoCellAnchor>
    <xdr:from xmlns:xdr="http://schemas.openxmlformats.org/drawingml/2006/spreadsheetDrawing">
      <xdr:col>1</xdr:col>
      <xdr:colOff>112395</xdr:colOff>
      <xdr:row>46</xdr:row>
      <xdr:rowOff>121285</xdr:rowOff>
    </xdr:from>
    <xdr:to xmlns:xdr="http://schemas.openxmlformats.org/drawingml/2006/spreadsheetDrawing">
      <xdr:col>1</xdr:col>
      <xdr:colOff>772160</xdr:colOff>
      <xdr:row>47</xdr:row>
      <xdr:rowOff>132080</xdr:rowOff>
    </xdr:to>
    <xdr:sp macro="" textlink="">
      <xdr:nvSpPr>
        <xdr:cNvPr id="11273" name="テキスト 15"/>
        <xdr:cNvSpPr txBox="1"/>
      </xdr:nvSpPr>
      <xdr:spPr>
        <a:xfrm>
          <a:off x="436245" y="9799955"/>
          <a:ext cx="659765" cy="2393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900">
              <a:latin typeface="HGSｺﾞｼｯｸM"/>
              <a:ea typeface="HGSｺﾞｼｯｸM"/>
            </a:rPr>
            <a:t>同意する</a:t>
          </a:r>
          <a:endParaRPr kumimoji="1" lang="ja-JP" altLang="en-US" sz="900">
            <a:latin typeface="HGSｺﾞｼｯｸM"/>
            <a:ea typeface="HGSｺﾞｼｯｸM"/>
          </a:endParaRPr>
        </a:p>
      </xdr:txBody>
    </xdr:sp>
    <xdr:clientData/>
  </xdr:twoCellAnchor>
  <xdr:twoCellAnchor>
    <xdr:from xmlns:xdr="http://schemas.openxmlformats.org/drawingml/2006/spreadsheetDrawing">
      <xdr:col>24</xdr:col>
      <xdr:colOff>113030</xdr:colOff>
      <xdr:row>0</xdr:row>
      <xdr:rowOff>204470</xdr:rowOff>
    </xdr:from>
    <xdr:to xmlns:xdr="http://schemas.openxmlformats.org/drawingml/2006/spreadsheetDrawing">
      <xdr:col>45</xdr:col>
      <xdr:colOff>72390</xdr:colOff>
      <xdr:row>1</xdr:row>
      <xdr:rowOff>164465</xdr:rowOff>
    </xdr:to>
    <xdr:sp macro="" textlink="">
      <xdr:nvSpPr>
        <xdr:cNvPr id="11274" name="テキスト 10"/>
        <xdr:cNvSpPr txBox="1"/>
      </xdr:nvSpPr>
      <xdr:spPr>
        <a:xfrm>
          <a:off x="4332605" y="204470"/>
          <a:ext cx="1835785" cy="302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36000" tIns="36000" rIns="36000" bIns="36000" anchor="ctr" anchorCtr="0">
          <a:spAutoFit/>
        </a:bodyPr>
        <a:lstStyle/>
        <a:p>
          <a:r>
            <a:rPr kumimoji="1" lang="ja-JP" altLang="en-US" sz="700">
              <a:latin typeface="HGSｺﾞｼｯｸM"/>
              <a:ea typeface="HGSｺﾞｼｯｸM"/>
            </a:rPr>
            <a:t>※区分変更の場合は、必ず「区分変更申請の</a:t>
          </a:r>
          <a:endParaRPr kumimoji="1" lang="ja-JP" altLang="en-US" sz="700">
            <a:latin typeface="HGSｺﾞｼｯｸM"/>
            <a:ea typeface="HGSｺﾞｼｯｸM"/>
          </a:endParaRPr>
        </a:p>
        <a:p>
          <a:r>
            <a:rPr kumimoji="1" lang="ja-JP" altLang="en-US" sz="700">
              <a:latin typeface="HGSｺﾞｼｯｸM"/>
              <a:ea typeface="HGSｺﾞｼｯｸM"/>
            </a:rPr>
            <a:t>　理由」を</a:t>
          </a:r>
          <a:r>
            <a:rPr kumimoji="1" lang="ja-JP" altLang="en-US" sz="700">
              <a:latin typeface="HGSｺﾞｼｯｸM"/>
              <a:ea typeface="HGSｺﾞｼｯｸM"/>
            </a:rPr>
            <a:t>詳しく記載してください。</a:t>
          </a:r>
          <a:endParaRPr kumimoji="1" lang="ja-JP" altLang="en-US" sz="700">
            <a:latin typeface="HGSｺﾞｼｯｸM"/>
            <a:ea typeface="HGSｺﾞｼｯｸM"/>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10795</xdr:colOff>
          <xdr:row>52</xdr:row>
          <xdr:rowOff>899795</xdr:rowOff>
        </xdr:from>
        <xdr:to xmlns:xdr="http://schemas.openxmlformats.org/drawingml/2006/spreadsheetDrawing">
          <xdr:col>3</xdr:col>
          <xdr:colOff>687070</xdr:colOff>
          <xdr:row>52</xdr:row>
          <xdr:rowOff>1110615</xdr:rowOff>
        </xdr:to>
        <xdr:sp textlink="">
          <xdr:nvSpPr>
            <xdr:cNvPr id="12289" name="チェック 1" hidden="1">
              <a:extLst>
                <a:ext uri="{63B3BB69-23CF-44E3-9099-C40C66FF867C}">
                  <a14:compatExt spid="_x0000_s12289"/>
                </a:ext>
              </a:extLst>
            </xdr:cNvPr>
            <xdr:cNvSpPr>
              <a:spLocks noRot="1" noChangeAspect="1" noChangeShapeType="1"/>
            </xdr:cNvSpPr>
          </xdr:nvSpPr>
          <xdr:spPr>
            <a:xfrm>
              <a:off x="5011420" y="14549120"/>
              <a:ext cx="676275" cy="2108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Y48"/>
  <sheetViews>
    <sheetView showGridLines="0" view="pageBreakPreview" zoomScale="120" zoomScaleNormal="120" zoomScaleSheetLayoutView="120" workbookViewId="0">
      <selection activeCell="BA14" sqref="BA14"/>
    </sheetView>
  </sheetViews>
  <sheetFormatPr defaultRowHeight="39.950000000000003" customHeight="1"/>
  <cols>
    <col min="1" max="1" width="4.25" style="1" customWidth="1"/>
    <col min="2" max="2" width="16.375" style="1" customWidth="1"/>
    <col min="3" max="3" width="2.25" style="1" customWidth="1"/>
    <col min="4" max="6" width="2.125" style="1" customWidth="1"/>
    <col min="7" max="7" width="1.375" style="1" customWidth="1"/>
    <col min="8" max="8" width="0.875" style="1" customWidth="1"/>
    <col min="9" max="10" width="2.125" style="1" customWidth="1"/>
    <col min="11" max="11" width="1.375" style="1" customWidth="1"/>
    <col min="12" max="12" width="0.875" style="1" customWidth="1"/>
    <col min="13" max="13" width="2.125" style="1" customWidth="1"/>
    <col min="14" max="14" width="1.125" style="1" customWidth="1"/>
    <col min="15" max="15" width="0.875" style="1" customWidth="1"/>
    <col min="16" max="16" width="2.25" style="1" customWidth="1"/>
    <col min="17" max="17" width="1.125" style="1" customWidth="1"/>
    <col min="18" max="18" width="0.875" style="1" customWidth="1"/>
    <col min="19" max="21" width="1.125" style="1" customWidth="1"/>
    <col min="22" max="22" width="0.875" style="1" customWidth="1"/>
    <col min="23" max="24" width="2.375" style="1" customWidth="1"/>
    <col min="25" max="25" width="2.5" style="1" customWidth="1"/>
    <col min="26" max="27" width="1" style="1" customWidth="1"/>
    <col min="28" max="28" width="1.875" style="1" customWidth="1"/>
    <col min="29" max="30" width="0.875" style="1" customWidth="1"/>
    <col min="31" max="31" width="1.875" style="1" customWidth="1"/>
    <col min="32" max="33" width="1" style="1" customWidth="1"/>
    <col min="34" max="34" width="1.875" style="1" customWidth="1"/>
    <col min="35" max="36" width="1" style="1" customWidth="1"/>
    <col min="37" max="37" width="0.875" style="1" customWidth="1"/>
    <col min="38" max="42" width="1" style="1" customWidth="1"/>
    <col min="43" max="43" width="0.875" style="1" customWidth="1"/>
    <col min="44" max="46" width="1" style="1" customWidth="1"/>
    <col min="47" max="16352" width="6.625" style="1" customWidth="1"/>
    <col min="16353" max="16384" width="9" style="1" customWidth="1"/>
  </cols>
  <sheetData>
    <row r="1" spans="1:50" s="2" customFormat="1" ht="27" customHeight="1">
      <c r="A1" s="3" t="s">
        <v>151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row>
    <row r="2" spans="1:50" ht="13.5" customHeight="1">
      <c r="A2" s="4" t="s">
        <v>69</v>
      </c>
      <c r="B2" s="17"/>
      <c r="H2" s="17"/>
      <c r="L2" s="17"/>
      <c r="O2" s="17"/>
    </row>
    <row r="3" spans="1:50" ht="13.5" customHeight="1">
      <c r="A3" s="4" t="s">
        <v>67</v>
      </c>
      <c r="B3" s="17"/>
      <c r="H3" s="17"/>
      <c r="L3" s="17"/>
      <c r="O3" s="17"/>
      <c r="X3" s="112" t="s">
        <v>6</v>
      </c>
      <c r="Z3" s="119"/>
      <c r="AA3" s="119"/>
      <c r="AB3" s="2"/>
      <c r="AC3" s="126" t="str">
        <f>IF('入力用 '!D3="","",TEXT('入力用 '!D3,"g"))</f>
        <v/>
      </c>
      <c r="AD3" s="126"/>
      <c r="AE3" s="130" t="str">
        <f>IF('入力用 '!D3="","",LEFT(TEXT('入力用 '!D3,"ee")))</f>
        <v/>
      </c>
      <c r="AF3" s="126" t="str">
        <f>IF('入力用 '!D3="","",RIGHT(TEXT('入力用 '!D3,"ee")))</f>
        <v/>
      </c>
      <c r="AG3" s="134"/>
      <c r="AH3" s="136" t="s">
        <v>49</v>
      </c>
      <c r="AI3" s="140" t="str">
        <f>IF('入力用 '!D3="","",LEFT(TEXT('入力用 '!D3,"mm")))</f>
        <v/>
      </c>
      <c r="AJ3" s="140"/>
      <c r="AK3" s="144" t="str">
        <f>IF('入力用 '!D3="","",RIGHT(TEXT('入力用 '!D3,"mm")))</f>
        <v/>
      </c>
      <c r="AL3" s="146"/>
      <c r="AM3" s="149" t="s">
        <v>23</v>
      </c>
      <c r="AN3" s="144"/>
      <c r="AO3" s="144" t="str">
        <f>IF('入力用 '!D3="","",LEFT(TEXT('入力用 '!D3,"dd")))</f>
        <v/>
      </c>
      <c r="AP3" s="144"/>
      <c r="AQ3" s="152" t="str">
        <f>IF('入力用 '!D3="","",RIGHT(TEXT('入力用 '!D3,"dd")))</f>
        <v/>
      </c>
      <c r="AR3" s="153"/>
      <c r="AS3" s="154" t="s">
        <v>26</v>
      </c>
      <c r="AT3" s="134"/>
    </row>
    <row r="4" spans="1:50" ht="13.5" customHeight="1">
      <c r="A4" s="5" t="s">
        <v>89</v>
      </c>
      <c r="B4" s="18"/>
      <c r="Z4" s="119"/>
      <c r="AA4" s="119"/>
      <c r="AB4" s="2"/>
      <c r="AC4" s="119"/>
      <c r="AD4" s="119"/>
      <c r="AE4" s="131"/>
      <c r="AF4" s="119"/>
      <c r="AG4" s="135"/>
      <c r="AH4" s="137"/>
      <c r="AI4" s="119"/>
      <c r="AJ4" s="119"/>
      <c r="AK4" s="145"/>
      <c r="AL4" s="147"/>
      <c r="AM4" s="150"/>
      <c r="AN4" s="145"/>
      <c r="AO4" s="145"/>
      <c r="AP4" s="145"/>
      <c r="AQ4" s="148"/>
      <c r="AS4" s="150"/>
      <c r="AT4" s="135"/>
    </row>
    <row r="5" spans="1:50" ht="13.5" customHeight="1">
      <c r="A5" s="6" t="s">
        <v>62</v>
      </c>
      <c r="B5" s="19" t="s">
        <v>27</v>
      </c>
      <c r="C5" s="32" t="str">
        <f>IF(LENB('入力用 '!D4)=10,LEFT(RIGHT('入力用 '!D4,10)),"")</f>
        <v/>
      </c>
      <c r="D5" s="32" t="str">
        <f>IF(LENB('入力用 '!D4)&gt;=9,LEFT(RIGHT('入力用 '!D4,9)),"")</f>
        <v/>
      </c>
      <c r="E5" s="32" t="str">
        <f>IF(LENB('入力用 '!D4)&gt;=8,LEFT(RIGHT('入力用 '!D4,8)),"")</f>
        <v/>
      </c>
      <c r="F5" s="32" t="str">
        <f>IF(LENB('入力用 '!D4)&gt;=7,LEFT(RIGHT('入力用 '!D4,7)),"")</f>
        <v/>
      </c>
      <c r="G5" s="36" t="str">
        <f>IF(LENB('入力用 '!D4)&gt;=6,LEFT(RIGHT('入力用 '!D4,6)),"")</f>
        <v/>
      </c>
      <c r="H5" s="58"/>
      <c r="I5" s="32" t="str">
        <f>IF(LENB('入力用 '!D4)&gt;=5,LEFT(RIGHT('入力用 '!D4,5)),"")</f>
        <v/>
      </c>
      <c r="J5" s="32" t="str">
        <f>IF(LENB('入力用 '!D4)&gt;=4,LEFT(RIGHT('入力用 '!D4,4)),"")</f>
        <v/>
      </c>
      <c r="K5" s="36" t="str">
        <f>IF(LENB('入力用 '!D4)&gt;=3,LEFT(RIGHT('入力用 '!D4,3)),"")</f>
        <v/>
      </c>
      <c r="L5" s="58"/>
      <c r="M5" s="32" t="str">
        <f>IF(LENB('入力用 '!D4)&gt;=2,LEFT(RIGHT('入力用 '!D4,2)),"")</f>
        <v/>
      </c>
      <c r="N5" s="36" t="str">
        <f>IF(LENB('入力用 '!D4)&gt;=1,LEFT(RIGHT('入力用 '!D4,1)),"")</f>
        <v/>
      </c>
      <c r="O5" s="58"/>
      <c r="P5" s="34" t="s">
        <v>59</v>
      </c>
      <c r="Q5" s="48"/>
      <c r="R5" s="48"/>
      <c r="S5" s="48"/>
      <c r="T5" s="48"/>
      <c r="U5" s="48"/>
      <c r="V5" s="48"/>
      <c r="W5" s="48"/>
      <c r="X5" s="48"/>
      <c r="Y5" s="57"/>
      <c r="Z5" s="36" t="str">
        <f>IF(LENB('入力用 '!D5)=12,MID('入力用 '!D5,1,1),"")</f>
        <v/>
      </c>
      <c r="AA5" s="121"/>
      <c r="AB5" s="36" t="str">
        <f>IF(LENB('入力用 '!D5)=12,MID('入力用 '!D5,2,1),"")</f>
        <v/>
      </c>
      <c r="AC5" s="127" t="str">
        <f>IF(LENB('入力用 '!D5)=12,MID('入力用 '!D5,3,1),"")</f>
        <v/>
      </c>
      <c r="AD5" s="58"/>
      <c r="AE5" s="32" t="str">
        <f>IF(LENB('入力用 '!D5)=12,MID('入力用 '!D5,4,1),"")</f>
        <v/>
      </c>
      <c r="AF5" s="36" t="str">
        <f>IF(LENB('入力用 '!D5)=12,MID('入力用 '!D5,5,1),"")</f>
        <v/>
      </c>
      <c r="AG5" s="121"/>
      <c r="AH5" s="127" t="str">
        <f>IF(LENB('入力用 '!D5)=12,MID('入力用 '!D5,6,1),"")</f>
        <v/>
      </c>
      <c r="AI5" s="64" t="str">
        <f>IF(LENB('入力用 '!D5)=12,MID('入力用 '!D5,7,1),"")</f>
        <v/>
      </c>
      <c r="AJ5" s="143"/>
      <c r="AK5" s="36" t="str">
        <f>IF(LENB('入力用 '!D5)=12,MID('入力用 '!D5,8,1),"")</f>
        <v/>
      </c>
      <c r="AL5" s="121"/>
      <c r="AM5" s="127" t="str">
        <f>IF(LENB('入力用 '!D5)=12,MID('入力用 '!D5,9,1),"")</f>
        <v/>
      </c>
      <c r="AN5" s="151"/>
      <c r="AO5" s="127" t="str">
        <f>IF(LENB('入力用 '!D5)=12,MID('入力用 '!D5,10,1),"")</f>
        <v/>
      </c>
      <c r="AP5" s="151"/>
      <c r="AQ5" s="127" t="str">
        <f>IF(LENB('入力用 '!D5)=12,MID('入力用 '!D5,11,1),"")</f>
        <v/>
      </c>
      <c r="AR5" s="151"/>
      <c r="AS5" s="155" t="str">
        <f>IF(LENB('入力用 '!D5)=12,MID('入力用 '!D5,12,1),"")</f>
        <v/>
      </c>
      <c r="AT5" s="156"/>
    </row>
    <row r="6" spans="1:50" ht="14.1" customHeight="1">
      <c r="A6" s="7"/>
      <c r="B6" s="19" t="s">
        <v>50</v>
      </c>
      <c r="C6" s="33" t="str">
        <f>IF('入力用 '!D6="","",'入力用 '!D6)</f>
        <v/>
      </c>
      <c r="D6" s="47"/>
      <c r="E6" s="47"/>
      <c r="F6" s="47"/>
      <c r="G6" s="47"/>
      <c r="H6" s="47"/>
      <c r="I6" s="47"/>
      <c r="J6" s="47"/>
      <c r="K6" s="47"/>
      <c r="L6" s="47"/>
      <c r="M6" s="47"/>
      <c r="N6" s="47"/>
      <c r="O6" s="78"/>
      <c r="P6" s="79" t="s">
        <v>13</v>
      </c>
      <c r="Q6" s="84"/>
      <c r="R6" s="84"/>
      <c r="S6" s="93"/>
      <c r="T6" s="98" t="str">
        <f>IF('入力用 '!D8="","",'入力用 '!D8)</f>
        <v/>
      </c>
      <c r="U6" s="102"/>
      <c r="V6" s="102"/>
      <c r="W6" s="108"/>
      <c r="X6" s="113" t="s">
        <v>24</v>
      </c>
      <c r="Y6" s="117"/>
      <c r="Z6" s="117"/>
      <c r="AA6" s="122"/>
      <c r="AB6" s="124" t="str">
        <f>IF('入力用 '!D9="","",TEXT('入力用 '!D9,"g")&amp;_xlfn.UNICHAR(32)&amp;LEFT(TEXT('入力用 '!D9,"ee"),1)&amp;_xlfn.UNICHAR(32)&amp;RIGHT(TEXT('入力用 '!D9,"ee"),1))</f>
        <v/>
      </c>
      <c r="AC6" s="124"/>
      <c r="AD6" s="124"/>
      <c r="AE6" s="124"/>
      <c r="AF6" s="124"/>
      <c r="AG6" s="124"/>
      <c r="AH6" s="138" t="s">
        <v>49</v>
      </c>
      <c r="AI6" s="141" t="str">
        <f>IF('入力用 '!D9="","",LEFT(TEXT('入力用 '!D9,"mm")))</f>
        <v/>
      </c>
      <c r="AJ6" s="141"/>
      <c r="AK6" s="124" t="str">
        <f>IF('入力用 '!D9="","",RIGHT(TEXT('入力用 '!D9,"mm")))</f>
        <v/>
      </c>
      <c r="AL6" s="124"/>
      <c r="AM6" s="138" t="s">
        <v>23</v>
      </c>
      <c r="AN6" s="138"/>
      <c r="AO6" s="141" t="str">
        <f>IF('入力用 '!D9="","",LEFT(TEXT('入力用 '!D9,"dd")))</f>
        <v/>
      </c>
      <c r="AP6" s="141"/>
      <c r="AQ6" s="124" t="str">
        <f>IF('入力用 '!D9="","",RIGHT(TEXT('入力用 '!D9,"dd")))</f>
        <v/>
      </c>
      <c r="AR6" s="124"/>
      <c r="AS6" s="138" t="s">
        <v>26</v>
      </c>
      <c r="AT6" s="157"/>
    </row>
    <row r="7" spans="1:50" ht="21" customHeight="1">
      <c r="A7" s="7"/>
      <c r="B7" s="19" t="s">
        <v>51</v>
      </c>
      <c r="C7" s="33" t="str">
        <f>IF('入力用 '!D7="","",'入力用 '!D7)</f>
        <v/>
      </c>
      <c r="D7" s="47"/>
      <c r="E7" s="47"/>
      <c r="F7" s="47"/>
      <c r="G7" s="47"/>
      <c r="H7" s="47"/>
      <c r="I7" s="47"/>
      <c r="J7" s="47"/>
      <c r="K7" s="47"/>
      <c r="L7" s="47"/>
      <c r="M7" s="47"/>
      <c r="N7" s="47"/>
      <c r="O7" s="78"/>
      <c r="P7" s="80"/>
      <c r="Q7" s="85"/>
      <c r="R7" s="85"/>
      <c r="S7" s="94"/>
      <c r="T7" s="99"/>
      <c r="U7" s="103"/>
      <c r="V7" s="103"/>
      <c r="W7" s="109"/>
      <c r="X7" s="114"/>
      <c r="Y7" s="118"/>
      <c r="Z7" s="118"/>
      <c r="AA7" s="123"/>
      <c r="AB7" s="125"/>
      <c r="AC7" s="125"/>
      <c r="AD7" s="125"/>
      <c r="AE7" s="125"/>
      <c r="AF7" s="125"/>
      <c r="AG7" s="125"/>
      <c r="AH7" s="139"/>
      <c r="AI7" s="142"/>
      <c r="AJ7" s="142"/>
      <c r="AK7" s="125"/>
      <c r="AL7" s="125"/>
      <c r="AM7" s="139"/>
      <c r="AN7" s="139"/>
      <c r="AO7" s="142"/>
      <c r="AP7" s="142"/>
      <c r="AQ7" s="125"/>
      <c r="AR7" s="125"/>
      <c r="AS7" s="139"/>
      <c r="AT7" s="158"/>
    </row>
    <row r="8" spans="1:50" ht="13.5" customHeight="1">
      <c r="A8" s="7"/>
      <c r="B8" s="20" t="s">
        <v>33</v>
      </c>
      <c r="C8" s="34" t="s">
        <v>46</v>
      </c>
      <c r="D8" s="48"/>
      <c r="E8" s="48"/>
      <c r="F8" s="48"/>
      <c r="G8" s="57"/>
      <c r="H8" s="59" t="s">
        <v>90</v>
      </c>
      <c r="I8" s="60"/>
      <c r="J8" s="62" t="str">
        <f>IF('入力用 '!D10="","",'入力用 '!D10)</f>
        <v/>
      </c>
      <c r="K8" s="62"/>
      <c r="L8" s="62"/>
      <c r="M8" s="62"/>
      <c r="N8" s="62"/>
      <c r="O8" s="62"/>
      <c r="P8" s="62"/>
      <c r="Q8" s="62"/>
      <c r="R8" s="62"/>
      <c r="S8" s="95"/>
      <c r="T8" s="100"/>
      <c r="U8" s="104"/>
      <c r="AD8" s="17"/>
      <c r="AF8" s="17"/>
    </row>
    <row r="9" spans="1:50" ht="21" customHeight="1">
      <c r="A9" s="7"/>
      <c r="B9" s="21"/>
      <c r="C9" s="35" t="str">
        <f>IF('入力用 '!D11="","",'入力用 '!D11)</f>
        <v/>
      </c>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159"/>
    </row>
    <row r="10" spans="1:50" ht="13.5" customHeight="1">
      <c r="A10" s="7"/>
      <c r="B10" s="19" t="s">
        <v>54</v>
      </c>
      <c r="C10" s="36" t="str">
        <f>IF('入力用 '!D12="","",'入力用 '!D12)</f>
        <v/>
      </c>
      <c r="D10" s="50"/>
      <c r="E10" s="50"/>
      <c r="F10" s="50"/>
      <c r="G10" s="50"/>
      <c r="H10" s="50"/>
      <c r="I10" s="50"/>
      <c r="J10" s="50"/>
      <c r="K10" s="50"/>
      <c r="L10" s="50"/>
      <c r="M10" s="50"/>
      <c r="N10" s="50"/>
      <c r="O10" s="50"/>
      <c r="P10" s="50"/>
      <c r="Q10" s="50"/>
      <c r="R10" s="50"/>
      <c r="S10" s="58"/>
      <c r="T10" s="101"/>
      <c r="U10" s="91"/>
      <c r="V10" s="91"/>
      <c r="W10" s="90"/>
      <c r="X10" s="90"/>
      <c r="Y10" s="90"/>
      <c r="Z10" s="90"/>
      <c r="AA10" s="90"/>
      <c r="AB10" s="90"/>
      <c r="AC10" s="90"/>
      <c r="AD10" s="90"/>
      <c r="AE10" s="90"/>
      <c r="AF10" s="90"/>
      <c r="AG10" s="90"/>
      <c r="AH10" s="90"/>
      <c r="AI10" s="90"/>
      <c r="AJ10" s="90"/>
      <c r="AK10" s="90"/>
      <c r="AL10" s="90"/>
      <c r="AM10" s="17"/>
    </row>
    <row r="11" spans="1:50" ht="21" customHeight="1">
      <c r="A11" s="7"/>
      <c r="B11" s="20" t="s">
        <v>66</v>
      </c>
      <c r="C11" s="34" t="s">
        <v>112</v>
      </c>
      <c r="D11" s="48"/>
      <c r="E11" s="48"/>
      <c r="F11" s="48"/>
      <c r="G11" s="48"/>
      <c r="H11" s="48"/>
      <c r="I11" s="48"/>
      <c r="J11" s="48"/>
      <c r="K11" s="57"/>
      <c r="L11" s="67" t="str">
        <f>IF('入力用 '!D13="","",'入力用 '!D13)</f>
        <v/>
      </c>
      <c r="M11" s="72"/>
      <c r="N11" s="72"/>
      <c r="O11" s="72"/>
      <c r="P11" s="72"/>
      <c r="Q11" s="72"/>
      <c r="R11" s="72"/>
      <c r="S11" s="72"/>
      <c r="T11" s="72"/>
      <c r="U11" s="72"/>
      <c r="V11" s="106"/>
      <c r="W11" s="110" t="s">
        <v>40</v>
      </c>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row>
    <row r="12" spans="1:50" ht="21" customHeight="1">
      <c r="A12" s="7"/>
      <c r="B12" s="21"/>
      <c r="C12" s="34" t="s">
        <v>57</v>
      </c>
      <c r="D12" s="48"/>
      <c r="E12" s="48"/>
      <c r="F12" s="48"/>
      <c r="G12" s="48"/>
      <c r="H12" s="48"/>
      <c r="I12" s="48"/>
      <c r="J12" s="48"/>
      <c r="K12" s="64" t="str">
        <f>IF('入力用 '!D14="","",TEXT('入力用 '!D14,"gee"))</f>
        <v/>
      </c>
      <c r="L12" s="68"/>
      <c r="M12" s="68"/>
      <c r="N12" s="76" t="s">
        <v>49</v>
      </c>
      <c r="O12" s="76"/>
      <c r="P12" s="50" t="str">
        <f>IF('入力用 '!D14="","",TEXT('入力用 '!D14,"mm"))</f>
        <v/>
      </c>
      <c r="Q12" s="86" t="s">
        <v>23</v>
      </c>
      <c r="R12" s="86"/>
      <c r="S12" s="50" t="str">
        <f>IF('入力用 '!D14="","",TEXT('入力用 '!D14,"dd"))</f>
        <v/>
      </c>
      <c r="T12" s="54"/>
      <c r="U12" s="86" t="s">
        <v>26</v>
      </c>
      <c r="V12" s="107"/>
      <c r="W12" s="34" t="s">
        <v>60</v>
      </c>
      <c r="X12" s="48"/>
      <c r="Y12" s="48"/>
      <c r="Z12" s="48"/>
      <c r="AA12" s="48"/>
      <c r="AB12" s="48"/>
      <c r="AC12" s="48"/>
      <c r="AD12" s="48"/>
      <c r="AE12" s="57"/>
      <c r="AF12" s="132" t="str">
        <f>IF('入力用 '!D15="","",TEXT('入力用 '!D15,"gee"))</f>
        <v/>
      </c>
      <c r="AG12" s="132"/>
      <c r="AH12" s="132"/>
      <c r="AI12" s="76" t="s">
        <v>49</v>
      </c>
      <c r="AJ12" s="76"/>
      <c r="AK12" s="50" t="str">
        <f>IF('入力用 '!D15="","",TEXT('入力用 '!D15,"mm"))</f>
        <v/>
      </c>
      <c r="AL12" s="50"/>
      <c r="AM12" s="50"/>
      <c r="AN12" s="86" t="s">
        <v>23</v>
      </c>
      <c r="AO12" s="86"/>
      <c r="AP12" s="68" t="str">
        <f>IF('入力用 '!D15="","",TEXT('入力用 '!D15,"dd"))</f>
        <v/>
      </c>
      <c r="AQ12" s="68"/>
      <c r="AR12" s="68"/>
      <c r="AS12" s="86" t="s">
        <v>26</v>
      </c>
      <c r="AT12" s="107"/>
    </row>
    <row r="13" spans="1:50" ht="21" customHeight="1">
      <c r="A13" s="7"/>
      <c r="B13" s="20" t="s">
        <v>88</v>
      </c>
      <c r="C13" s="34" t="s">
        <v>113</v>
      </c>
      <c r="D13" s="48"/>
      <c r="E13" s="48"/>
      <c r="F13" s="48"/>
      <c r="G13" s="48"/>
      <c r="H13" s="48"/>
      <c r="I13" s="48"/>
      <c r="J13" s="48"/>
      <c r="K13" s="57"/>
      <c r="L13" s="69" t="str">
        <f>IF('入力用 '!D16="","",'入力用 '!D16)</f>
        <v/>
      </c>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row>
    <row r="14" spans="1:50" ht="21" customHeight="1">
      <c r="A14" s="7"/>
      <c r="B14" s="21"/>
      <c r="C14" s="37" t="s">
        <v>9</v>
      </c>
      <c r="D14" s="48"/>
      <c r="E14" s="48"/>
      <c r="F14" s="48"/>
      <c r="G14" s="48"/>
      <c r="H14" s="48"/>
      <c r="I14" s="48"/>
      <c r="J14" s="48"/>
      <c r="K14" s="57"/>
      <c r="L14" s="67" t="str">
        <f>IF('入力用 '!D17="","",'入力用 '!D17)</f>
        <v/>
      </c>
      <c r="M14" s="72"/>
      <c r="N14" s="72"/>
      <c r="O14" s="72"/>
      <c r="P14" s="72"/>
      <c r="Q14" s="72"/>
      <c r="R14" s="72"/>
      <c r="S14" s="72"/>
      <c r="T14" s="72"/>
      <c r="U14" s="72"/>
      <c r="V14" s="106"/>
      <c r="W14" s="34" t="s">
        <v>52</v>
      </c>
      <c r="X14" s="48"/>
      <c r="Y14" s="48"/>
      <c r="Z14" s="48"/>
      <c r="AA14" s="48"/>
      <c r="AB14" s="48"/>
      <c r="AC14" s="48"/>
      <c r="AD14" s="48"/>
      <c r="AE14" s="57"/>
      <c r="AF14" s="133" t="str">
        <f>IF('入力用 '!D18="","",TEXT('入力用 '!D18,"gee"))</f>
        <v/>
      </c>
      <c r="AG14" s="133"/>
      <c r="AH14" s="133"/>
      <c r="AI14" s="76" t="s">
        <v>49</v>
      </c>
      <c r="AJ14" s="76"/>
      <c r="AK14" s="50" t="str">
        <f>IF('入力用 '!D18="","",TEXT('入力用 '!D18,"mm"))</f>
        <v/>
      </c>
      <c r="AL14" s="50"/>
      <c r="AM14" s="50"/>
      <c r="AN14" s="86" t="s">
        <v>23</v>
      </c>
      <c r="AO14" s="86"/>
      <c r="AP14" s="50" t="str">
        <f>IF('入力用 '!D18="","",TEXT('入力用 '!D18,"dd"))</f>
        <v/>
      </c>
      <c r="AQ14" s="50"/>
      <c r="AR14" s="50"/>
      <c r="AS14" s="86" t="s">
        <v>26</v>
      </c>
      <c r="AT14" s="107"/>
    </row>
    <row r="15" spans="1:50" ht="21" customHeight="1">
      <c r="A15" s="7"/>
      <c r="B15" s="22" t="s">
        <v>106</v>
      </c>
      <c r="C15" s="38" t="str">
        <f>IF('入力用 '!D19="","",'入力用 '!D19)</f>
        <v/>
      </c>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160"/>
    </row>
    <row r="16" spans="1:50" ht="21" customHeight="1">
      <c r="A16" s="7"/>
      <c r="B16" s="23" t="s">
        <v>91</v>
      </c>
      <c r="C16" s="39" t="s">
        <v>35</v>
      </c>
      <c r="D16" s="52"/>
      <c r="E16" s="52"/>
      <c r="F16" s="52"/>
      <c r="G16" s="52"/>
      <c r="H16" s="52"/>
      <c r="I16" s="52"/>
      <c r="J16" s="52"/>
      <c r="K16" s="65"/>
      <c r="L16" s="42" t="str">
        <f>IF('入力用 '!D20="","",'入力用 '!D20)</f>
        <v/>
      </c>
      <c r="M16" s="54"/>
      <c r="N16" s="54"/>
      <c r="O16" s="54"/>
      <c r="P16" s="54"/>
      <c r="Q16" s="54"/>
      <c r="R16" s="54"/>
      <c r="S16" s="54"/>
      <c r="T16" s="54"/>
      <c r="U16" s="54"/>
      <c r="V16" s="61"/>
      <c r="W16" s="111"/>
      <c r="X16" s="101"/>
      <c r="Y16" s="101"/>
      <c r="Z16" s="90"/>
      <c r="AA16" s="101"/>
      <c r="AB16" s="90"/>
      <c r="AC16" s="101"/>
      <c r="AD16" s="101"/>
      <c r="AE16" s="101"/>
      <c r="AF16" s="101"/>
      <c r="AG16" s="101"/>
      <c r="AH16" s="101"/>
      <c r="AI16" s="101"/>
      <c r="AJ16" s="101"/>
      <c r="AK16" s="101"/>
      <c r="AL16" s="101"/>
      <c r="AM16" s="101"/>
      <c r="AN16" s="101"/>
      <c r="AO16" s="17"/>
      <c r="AP16" s="17"/>
      <c r="AQ16" s="17"/>
      <c r="AR16" s="17"/>
      <c r="AS16" s="17"/>
      <c r="AT16" s="17"/>
      <c r="AU16" s="17"/>
      <c r="AV16" s="17"/>
      <c r="AW16" s="17"/>
      <c r="AX16" s="17"/>
    </row>
    <row r="17" spans="1:51" ht="21" customHeight="1">
      <c r="A17" s="7"/>
      <c r="B17" s="24"/>
      <c r="C17" s="40" t="s">
        <v>81</v>
      </c>
      <c r="D17" s="53" t="s">
        <v>85</v>
      </c>
      <c r="E17" s="56"/>
      <c r="F17" s="56"/>
      <c r="G17" s="56"/>
      <c r="H17" s="56"/>
      <c r="I17" s="56"/>
      <c r="J17" s="56"/>
      <c r="K17" s="66"/>
      <c r="L17" s="35" t="str">
        <f>IF('入力用 '!D21="","",'入力用 '!D21)</f>
        <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59"/>
      <c r="AU17" s="17"/>
    </row>
    <row r="18" spans="1:51" ht="13.5" customHeight="1">
      <c r="A18" s="7"/>
      <c r="B18" s="24"/>
      <c r="C18" s="41"/>
      <c r="D18" s="53" t="s">
        <v>19</v>
      </c>
      <c r="E18" s="56"/>
      <c r="F18" s="56"/>
      <c r="G18" s="56"/>
      <c r="H18" s="56"/>
      <c r="I18" s="56"/>
      <c r="J18" s="56"/>
      <c r="K18" s="66"/>
      <c r="L18" s="70"/>
      <c r="M18" s="74"/>
      <c r="N18" s="77" t="str">
        <f>IF('入力用 '!D22="","",TEXT('入力用 '!D22,"gee"))</f>
        <v/>
      </c>
      <c r="O18" s="77"/>
      <c r="P18" s="77"/>
      <c r="Q18" s="87" t="s">
        <v>49</v>
      </c>
      <c r="R18" s="87"/>
      <c r="S18" s="77" t="str">
        <f>IF('入力用 '!D22="","",TEXT('入力用 '!D22,"mm"))</f>
        <v/>
      </c>
      <c r="T18" s="77"/>
      <c r="U18" s="77"/>
      <c r="V18" s="86" t="s">
        <v>23</v>
      </c>
      <c r="W18" s="86"/>
      <c r="X18" s="116" t="str">
        <f>IF('入力用 '!D22="","",TEXT('入力用 '!D22,"dd"))</f>
        <v/>
      </c>
      <c r="Y18" s="86" t="s">
        <v>26</v>
      </c>
      <c r="Z18" s="120" t="s">
        <v>18</v>
      </c>
      <c r="AA18" s="120"/>
      <c r="AB18" s="120"/>
      <c r="AC18" s="128" t="str">
        <f>IF('入力用 '!D23="","",TEXT('入力用 '!D23,"gee"))</f>
        <v/>
      </c>
      <c r="AD18" s="128"/>
      <c r="AE18" s="128"/>
      <c r="AF18" s="128"/>
      <c r="AG18" s="76" t="s">
        <v>49</v>
      </c>
      <c r="AH18" s="76"/>
      <c r="AI18" s="128" t="str">
        <f>IF('入力用 '!D23="","",TEXT('入力用 '!D23,"mm"))</f>
        <v/>
      </c>
      <c r="AJ18" s="128"/>
      <c r="AK18" s="128"/>
      <c r="AL18" s="86" t="s">
        <v>23</v>
      </c>
      <c r="AM18" s="86"/>
      <c r="AN18" s="86"/>
      <c r="AO18" s="128" t="str">
        <f>IF('入力用 '!D23="","",TEXT('入力用 '!D23,"dd"))</f>
        <v/>
      </c>
      <c r="AP18" s="128"/>
      <c r="AQ18" s="128"/>
      <c r="AR18" s="86" t="s">
        <v>26</v>
      </c>
      <c r="AS18" s="86"/>
      <c r="AT18" s="107"/>
    </row>
    <row r="19" spans="1:51" ht="21" customHeight="1">
      <c r="A19" s="7"/>
      <c r="B19" s="24"/>
      <c r="C19" s="40" t="s">
        <v>16</v>
      </c>
      <c r="D19" s="53" t="s">
        <v>85</v>
      </c>
      <c r="E19" s="56"/>
      <c r="F19" s="56"/>
      <c r="G19" s="56"/>
      <c r="H19" s="56"/>
      <c r="I19" s="56"/>
      <c r="J19" s="56"/>
      <c r="K19" s="66"/>
      <c r="L19" s="71" t="str">
        <f>IF('入力用 '!D24="","",'入力用 '!D24)</f>
        <v/>
      </c>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161"/>
    </row>
    <row r="20" spans="1:51" ht="13.5" customHeight="1">
      <c r="A20" s="7"/>
      <c r="B20" s="24"/>
      <c r="C20" s="41"/>
      <c r="D20" s="53" t="s">
        <v>19</v>
      </c>
      <c r="E20" s="56"/>
      <c r="F20" s="56"/>
      <c r="G20" s="56"/>
      <c r="H20" s="56"/>
      <c r="I20" s="56"/>
      <c r="J20" s="56"/>
      <c r="K20" s="66"/>
      <c r="L20" s="70"/>
      <c r="M20" s="74"/>
      <c r="N20" s="77" t="str">
        <f>IF('入力用 '!D25="","",TEXT('入力用 '!D25,"gee"))</f>
        <v/>
      </c>
      <c r="O20" s="77"/>
      <c r="P20" s="77"/>
      <c r="Q20" s="87" t="s">
        <v>49</v>
      </c>
      <c r="R20" s="87"/>
      <c r="S20" s="77" t="str">
        <f>IF('入力用 '!D25="","",TEXT('入力用 '!D25,"mm"))</f>
        <v/>
      </c>
      <c r="T20" s="77"/>
      <c r="U20" s="77"/>
      <c r="V20" s="86" t="s">
        <v>23</v>
      </c>
      <c r="W20" s="86"/>
      <c r="X20" s="77" t="str">
        <f>IF('入力用 '!D25="","",TEXT('入力用 '!D25,"dd"))</f>
        <v/>
      </c>
      <c r="Y20" s="86" t="s">
        <v>26</v>
      </c>
      <c r="Z20" s="120" t="s">
        <v>18</v>
      </c>
      <c r="AA20" s="120"/>
      <c r="AB20" s="120"/>
      <c r="AC20" s="128" t="str">
        <f>IF('入力用 '!D26="","",TEXT('入力用 '!D26,"gee"))</f>
        <v/>
      </c>
      <c r="AD20" s="128"/>
      <c r="AE20" s="128"/>
      <c r="AF20" s="128"/>
      <c r="AG20" s="76" t="s">
        <v>49</v>
      </c>
      <c r="AH20" s="76"/>
      <c r="AI20" s="128" t="str">
        <f>IF('入力用 '!D26="","",TEXT('入力用 '!D26,"mm"))</f>
        <v/>
      </c>
      <c r="AJ20" s="128"/>
      <c r="AK20" s="128"/>
      <c r="AL20" s="86" t="s">
        <v>23</v>
      </c>
      <c r="AM20" s="86"/>
      <c r="AN20" s="86"/>
      <c r="AO20" s="128" t="str">
        <f>IF('入力用 '!D26="","",TEXT('入力用 '!D26,"dd"))</f>
        <v/>
      </c>
      <c r="AP20" s="128"/>
      <c r="AQ20" s="128"/>
      <c r="AR20" s="86" t="s">
        <v>26</v>
      </c>
      <c r="AS20" s="86"/>
      <c r="AT20" s="107"/>
      <c r="AU20" s="17"/>
      <c r="AV20" s="17"/>
      <c r="AW20" s="17"/>
      <c r="AX20" s="17"/>
      <c r="AY20" s="17"/>
    </row>
    <row r="21" spans="1:51" ht="21" customHeight="1">
      <c r="A21" s="7"/>
      <c r="B21" s="24"/>
      <c r="C21" s="40" t="s">
        <v>82</v>
      </c>
      <c r="D21" s="53" t="s">
        <v>85</v>
      </c>
      <c r="E21" s="56"/>
      <c r="F21" s="56"/>
      <c r="G21" s="56"/>
      <c r="H21" s="56"/>
      <c r="I21" s="56"/>
      <c r="J21" s="56"/>
      <c r="K21" s="66"/>
      <c r="L21" s="35" t="str">
        <f>IF('入力用 '!D27="","",'入力用 '!D27)</f>
        <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159"/>
    </row>
    <row r="22" spans="1:51" ht="13.5" customHeight="1">
      <c r="A22" s="7"/>
      <c r="B22" s="24"/>
      <c r="C22" s="41"/>
      <c r="D22" s="53" t="s">
        <v>19</v>
      </c>
      <c r="E22" s="56"/>
      <c r="F22" s="56"/>
      <c r="G22" s="56"/>
      <c r="H22" s="56"/>
      <c r="I22" s="56"/>
      <c r="J22" s="56"/>
      <c r="K22" s="66"/>
      <c r="L22" s="70"/>
      <c r="M22" s="74"/>
      <c r="N22" s="77" t="str">
        <f>IF('入力用 '!D28="","",TEXT('入力用 '!D28,"gee"))</f>
        <v/>
      </c>
      <c r="O22" s="77"/>
      <c r="P22" s="77"/>
      <c r="Q22" s="87" t="s">
        <v>49</v>
      </c>
      <c r="R22" s="87"/>
      <c r="S22" s="77" t="str">
        <f>IF('入力用 '!D28="","",TEXT('入力用 '!D28,"mm"))</f>
        <v/>
      </c>
      <c r="T22" s="77"/>
      <c r="U22" s="77"/>
      <c r="V22" s="86" t="s">
        <v>23</v>
      </c>
      <c r="W22" s="86"/>
      <c r="X22" s="77" t="str">
        <f>IF('入力用 '!D28="","",TEXT('入力用 '!D28,"dd"))</f>
        <v/>
      </c>
      <c r="Y22" s="86" t="s">
        <v>26</v>
      </c>
      <c r="Z22" s="120" t="s">
        <v>18</v>
      </c>
      <c r="AA22" s="120"/>
      <c r="AB22" s="120"/>
      <c r="AC22" s="128" t="str">
        <f>IF('入力用 '!D28="","",TEXT('入力用 '!D28,"gee"))</f>
        <v/>
      </c>
      <c r="AD22" s="128"/>
      <c r="AE22" s="128"/>
      <c r="AF22" s="128"/>
      <c r="AG22" s="76" t="s">
        <v>49</v>
      </c>
      <c r="AH22" s="76"/>
      <c r="AI22" s="128" t="str">
        <f>IF('入力用 '!D29="","",TEXT('入力用 '!D29,"mm"))</f>
        <v/>
      </c>
      <c r="AJ22" s="128"/>
      <c r="AK22" s="128"/>
      <c r="AL22" s="86" t="s">
        <v>23</v>
      </c>
      <c r="AM22" s="86"/>
      <c r="AN22" s="86"/>
      <c r="AO22" s="128" t="str">
        <f>IF('入力用 '!D29="","",TEXT('入力用 '!D29,"dd"))</f>
        <v/>
      </c>
      <c r="AP22" s="128"/>
      <c r="AQ22" s="128"/>
      <c r="AR22" s="86" t="s">
        <v>26</v>
      </c>
      <c r="AS22" s="86"/>
      <c r="AT22" s="107"/>
    </row>
    <row r="23" spans="1:51" ht="21" customHeight="1">
      <c r="A23" s="7"/>
      <c r="B23" s="24"/>
      <c r="C23" s="40" t="s">
        <v>12</v>
      </c>
      <c r="D23" s="53" t="s">
        <v>85</v>
      </c>
      <c r="E23" s="56"/>
      <c r="F23" s="56"/>
      <c r="G23" s="56"/>
      <c r="H23" s="56"/>
      <c r="I23" s="56"/>
      <c r="J23" s="56"/>
      <c r="K23" s="66"/>
      <c r="L23" s="35" t="str">
        <f>IF('入力用 '!D30="","",'入力用 '!D30)</f>
        <v/>
      </c>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159"/>
      <c r="AU23" s="17"/>
    </row>
    <row r="24" spans="1:51" ht="13.5" customHeight="1">
      <c r="A24" s="8"/>
      <c r="B24" s="25"/>
      <c r="C24" s="41"/>
      <c r="D24" s="53" t="s">
        <v>19</v>
      </c>
      <c r="E24" s="56"/>
      <c r="F24" s="56"/>
      <c r="G24" s="56"/>
      <c r="H24" s="56"/>
      <c r="I24" s="56"/>
      <c r="J24" s="56"/>
      <c r="K24" s="66"/>
      <c r="L24" s="70"/>
      <c r="M24" s="74"/>
      <c r="N24" s="77" t="str">
        <f>IF('入力用 '!D31="","",TEXT('入力用 '!D31,"gee"))</f>
        <v/>
      </c>
      <c r="O24" s="77"/>
      <c r="P24" s="77"/>
      <c r="Q24" s="87" t="s">
        <v>49</v>
      </c>
      <c r="R24" s="87"/>
      <c r="S24" s="77" t="str">
        <f>IF('入力用 '!D31="","",TEXT('入力用 '!D31,"mm"))</f>
        <v/>
      </c>
      <c r="T24" s="77"/>
      <c r="U24" s="77"/>
      <c r="V24" s="86" t="s">
        <v>23</v>
      </c>
      <c r="W24" s="86"/>
      <c r="X24" s="77" t="str">
        <f>IF('入力用 '!D31="","",TEXT('入力用 '!D31,"dd"))</f>
        <v/>
      </c>
      <c r="Y24" s="86" t="s">
        <v>26</v>
      </c>
      <c r="Z24" s="120" t="s">
        <v>18</v>
      </c>
      <c r="AA24" s="120"/>
      <c r="AB24" s="120"/>
      <c r="AC24" s="128" t="str">
        <f>IF('入力用 '!D32="","",TEXT('入力用 '!D32,"gee"))</f>
        <v/>
      </c>
      <c r="AD24" s="128"/>
      <c r="AE24" s="128"/>
      <c r="AF24" s="128"/>
      <c r="AG24" s="86" t="s">
        <v>84</v>
      </c>
      <c r="AH24" s="86"/>
      <c r="AI24" s="128" t="str">
        <f>IF('入力用 '!D32="","",TEXT('入力用 '!D32,"mm"))</f>
        <v/>
      </c>
      <c r="AJ24" s="128"/>
      <c r="AK24" s="128"/>
      <c r="AL24" s="86" t="s">
        <v>86</v>
      </c>
      <c r="AM24" s="86"/>
      <c r="AN24" s="86"/>
      <c r="AO24" s="128" t="str">
        <f>IF('入力用 '!D32="","",TEXT('入力用 '!D32,"dd"))</f>
        <v/>
      </c>
      <c r="AP24" s="128"/>
      <c r="AQ24" s="128"/>
      <c r="AR24" s="76" t="s">
        <v>87</v>
      </c>
      <c r="AS24" s="76"/>
      <c r="AT24" s="162"/>
    </row>
    <row r="25" spans="1:51" ht="6" customHeight="1">
      <c r="H25" s="17"/>
      <c r="L25" s="17"/>
      <c r="O25" s="17"/>
      <c r="AD25" s="17"/>
      <c r="AF25" s="17"/>
    </row>
    <row r="26" spans="1:51" ht="21" customHeight="1">
      <c r="A26" s="9" t="s">
        <v>117</v>
      </c>
      <c r="B26" s="26" t="s">
        <v>39</v>
      </c>
      <c r="C26" s="42" t="str">
        <f>IF('入力用 '!D33="","",'入力用 '!D33)</f>
        <v/>
      </c>
      <c r="D26" s="54"/>
      <c r="E26" s="54"/>
      <c r="F26" s="54"/>
      <c r="G26" s="54"/>
      <c r="H26" s="54"/>
      <c r="I26" s="54"/>
      <c r="J26" s="54"/>
      <c r="K26" s="54"/>
      <c r="L26" s="54"/>
      <c r="M26" s="54"/>
      <c r="N26" s="54"/>
      <c r="O26" s="61"/>
      <c r="P26" s="81" t="s">
        <v>109</v>
      </c>
      <c r="Q26" s="88"/>
      <c r="R26" s="88"/>
      <c r="S26" s="88"/>
      <c r="T26" s="88"/>
      <c r="U26" s="105"/>
      <c r="V26" s="49" t="str">
        <f>IF('入力用 '!D34="","",'入力用 '!D34)</f>
        <v/>
      </c>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159"/>
    </row>
    <row r="27" spans="1:51" ht="13.5" customHeight="1">
      <c r="A27" s="10"/>
      <c r="B27" s="27" t="s">
        <v>115</v>
      </c>
      <c r="C27" s="34" t="s">
        <v>46</v>
      </c>
      <c r="D27" s="48"/>
      <c r="E27" s="48"/>
      <c r="F27" s="48"/>
      <c r="G27" s="57"/>
      <c r="H27" s="60" t="s">
        <v>90</v>
      </c>
      <c r="I27" s="60"/>
      <c r="J27" s="63" t="str">
        <f>IF('入力用 '!D35="","",'入力用 '!D35)</f>
        <v/>
      </c>
      <c r="K27" s="63"/>
      <c r="L27" s="63"/>
      <c r="M27" s="63"/>
      <c r="N27" s="63"/>
      <c r="O27" s="63"/>
      <c r="P27" s="63"/>
      <c r="Q27" s="63"/>
      <c r="R27" s="63"/>
      <c r="S27" s="96"/>
    </row>
    <row r="28" spans="1:51" ht="21" customHeight="1">
      <c r="A28" s="10"/>
      <c r="B28" s="28"/>
      <c r="C28" s="35" t="str">
        <f>IF('入力用 '!D36="","",'入力用 '!D36)</f>
        <v/>
      </c>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159"/>
    </row>
    <row r="29" spans="1:51" ht="13.5" customHeight="1">
      <c r="A29" s="11"/>
      <c r="B29" s="26" t="s">
        <v>54</v>
      </c>
      <c r="C29" s="43" t="str">
        <f>IF('入力用 '!D37="","",'入力用 '!D37)</f>
        <v/>
      </c>
      <c r="D29" s="43"/>
      <c r="E29" s="43"/>
      <c r="F29" s="43"/>
      <c r="G29" s="43"/>
      <c r="H29" s="43"/>
      <c r="I29" s="43"/>
      <c r="J29" s="43"/>
      <c r="K29" s="43"/>
      <c r="L29" s="43"/>
      <c r="M29" s="43"/>
      <c r="N29" s="43"/>
      <c r="O29" s="43"/>
      <c r="P29" s="43"/>
      <c r="Q29" s="89" t="s">
        <v>110</v>
      </c>
      <c r="R29" s="89"/>
      <c r="S29" s="89"/>
      <c r="T29" s="89"/>
      <c r="U29" s="89"/>
      <c r="V29" s="89"/>
      <c r="W29" s="89"/>
      <c r="X29" s="89"/>
      <c r="Y29" s="89"/>
      <c r="Z29" s="89"/>
      <c r="AA29" s="89"/>
      <c r="AB29" s="89"/>
      <c r="AC29" s="129" t="str">
        <f>IF('入力用 '!D38="","",'入力用 '!D38)</f>
        <v/>
      </c>
      <c r="AD29" s="129"/>
      <c r="AE29" s="129"/>
      <c r="AF29" s="129"/>
      <c r="AG29" s="129"/>
      <c r="AH29" s="129"/>
      <c r="AI29" s="129"/>
      <c r="AJ29" s="129"/>
      <c r="AK29" s="129"/>
      <c r="AL29" s="129"/>
      <c r="AM29" s="129"/>
      <c r="AN29" s="129"/>
      <c r="AO29" s="129"/>
      <c r="AP29" s="129"/>
      <c r="AQ29" s="129"/>
      <c r="AR29" s="129"/>
      <c r="AS29" s="129"/>
      <c r="AT29" s="129"/>
    </row>
    <row r="30" spans="1:51" ht="6.95" customHeight="1">
      <c r="H30" s="17"/>
      <c r="L30" s="17"/>
      <c r="O30" s="17"/>
      <c r="AD30" s="17"/>
      <c r="AF30" s="17"/>
    </row>
    <row r="31" spans="1:51" ht="21" customHeight="1">
      <c r="A31" s="6" t="s">
        <v>63</v>
      </c>
      <c r="B31" s="26" t="s">
        <v>48</v>
      </c>
      <c r="C31" s="42" t="str">
        <f>IF('入力用 '!D39="","",'入力用 '!D39)</f>
        <v/>
      </c>
      <c r="D31" s="54"/>
      <c r="E31" s="54"/>
      <c r="F31" s="54"/>
      <c r="G31" s="54"/>
      <c r="H31" s="61"/>
      <c r="L31" s="17"/>
      <c r="O31" s="17"/>
      <c r="AD31" s="17"/>
      <c r="AF31" s="17"/>
    </row>
    <row r="32" spans="1:51" ht="21" customHeight="1">
      <c r="A32" s="7"/>
      <c r="B32" s="26" t="s">
        <v>47</v>
      </c>
      <c r="C32" s="33" t="str">
        <f>IF('入力用 '!D40="","",'入力用 '!D40)</f>
        <v/>
      </c>
      <c r="D32" s="47"/>
      <c r="E32" s="47"/>
      <c r="F32" s="47"/>
      <c r="G32" s="47"/>
      <c r="H32" s="47"/>
      <c r="I32" s="47"/>
      <c r="J32" s="47"/>
      <c r="K32" s="47"/>
      <c r="L32" s="47"/>
      <c r="M32" s="47"/>
      <c r="N32" s="47"/>
      <c r="O32" s="78"/>
      <c r="P32" s="82"/>
      <c r="Q32" s="90"/>
      <c r="R32" s="90"/>
      <c r="S32" s="90"/>
      <c r="T32" s="90"/>
      <c r="U32" s="90"/>
      <c r="V32" s="90"/>
      <c r="W32" s="90"/>
      <c r="X32" s="90"/>
      <c r="AD32" s="17"/>
      <c r="AF32" s="17"/>
    </row>
    <row r="33" spans="1:46" ht="21" customHeight="1">
      <c r="A33" s="7"/>
      <c r="B33" s="26" t="s">
        <v>55</v>
      </c>
      <c r="C33" s="33" t="str">
        <f>IF('入力用 '!D41="","",'入力用 '!D41)</f>
        <v/>
      </c>
      <c r="D33" s="47"/>
      <c r="E33" s="47"/>
      <c r="F33" s="47"/>
      <c r="G33" s="47"/>
      <c r="H33" s="47"/>
      <c r="I33" s="47"/>
      <c r="J33" s="47"/>
      <c r="K33" s="47"/>
      <c r="L33" s="47"/>
      <c r="M33" s="47"/>
      <c r="N33" s="47"/>
      <c r="O33" s="78"/>
      <c r="P33" s="83"/>
      <c r="Q33" s="91"/>
      <c r="R33" s="91"/>
      <c r="S33" s="91"/>
      <c r="T33" s="90"/>
      <c r="U33" s="90"/>
      <c r="V33" s="90"/>
      <c r="W33" s="90"/>
      <c r="X33" s="90"/>
      <c r="AD33" s="17"/>
      <c r="AF33" s="17"/>
    </row>
    <row r="34" spans="1:46" ht="13.5" customHeight="1">
      <c r="A34" s="7"/>
      <c r="B34" s="27" t="s">
        <v>33</v>
      </c>
      <c r="C34" s="34" t="s">
        <v>46</v>
      </c>
      <c r="D34" s="48"/>
      <c r="E34" s="48"/>
      <c r="F34" s="48"/>
      <c r="G34" s="57"/>
      <c r="H34" s="60" t="s">
        <v>90</v>
      </c>
      <c r="I34" s="60"/>
      <c r="J34" s="63" t="str">
        <f>IF('入力用 '!D42="","",'入力用 '!D42)</f>
        <v/>
      </c>
      <c r="K34" s="63"/>
      <c r="L34" s="63"/>
      <c r="M34" s="63"/>
      <c r="N34" s="63"/>
      <c r="O34" s="63"/>
      <c r="P34" s="63"/>
      <c r="Q34" s="63"/>
      <c r="R34" s="63"/>
      <c r="S34" s="96"/>
      <c r="T34" s="82"/>
      <c r="U34" s="90"/>
      <c r="V34" s="90"/>
      <c r="W34" s="90"/>
      <c r="X34" s="90"/>
      <c r="Y34" s="90"/>
      <c r="Z34" s="90"/>
      <c r="AA34" s="90"/>
      <c r="AB34" s="90"/>
      <c r="AC34" s="90"/>
      <c r="AD34" s="90"/>
      <c r="AE34" s="90"/>
      <c r="AF34" s="90"/>
      <c r="AG34" s="90"/>
      <c r="AH34" s="90"/>
      <c r="AI34" s="90"/>
      <c r="AJ34" s="90"/>
      <c r="AK34" s="90"/>
      <c r="AL34" s="148"/>
    </row>
    <row r="35" spans="1:46" ht="21" customHeight="1">
      <c r="A35" s="7"/>
      <c r="B35" s="28"/>
      <c r="C35" s="35" t="str">
        <f>IF('入力用 '!D43="","",'入力用 '!D43)</f>
        <v/>
      </c>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159"/>
    </row>
    <row r="36" spans="1:46" ht="13.5" customHeight="1">
      <c r="A36" s="8"/>
      <c r="B36" s="29" t="s">
        <v>54</v>
      </c>
      <c r="C36" s="36" t="str">
        <f>IF('入力用 '!D44="","",'入力用 '!D44)</f>
        <v/>
      </c>
      <c r="D36" s="50"/>
      <c r="E36" s="50"/>
      <c r="F36" s="50"/>
      <c r="G36" s="50"/>
      <c r="H36" s="50"/>
      <c r="I36" s="50"/>
      <c r="J36" s="50"/>
      <c r="K36" s="50"/>
      <c r="L36" s="50"/>
      <c r="M36" s="50"/>
      <c r="N36" s="50"/>
      <c r="O36" s="50"/>
      <c r="P36" s="50"/>
      <c r="Q36" s="50"/>
      <c r="R36" s="50"/>
      <c r="S36" s="58"/>
      <c r="T36" s="90"/>
      <c r="U36" s="90"/>
      <c r="V36" s="90"/>
      <c r="W36" s="90"/>
      <c r="X36" s="90"/>
      <c r="Y36" s="90"/>
      <c r="Z36" s="90"/>
      <c r="AA36" s="90"/>
      <c r="AB36" s="90"/>
      <c r="AC36" s="90"/>
      <c r="AD36" s="90"/>
      <c r="AE36" s="90"/>
      <c r="AF36" s="90"/>
      <c r="AG36" s="90"/>
      <c r="AH36" s="90"/>
      <c r="AI36" s="90"/>
      <c r="AJ36" s="90"/>
      <c r="AK36" s="90"/>
      <c r="AL36" s="148"/>
    </row>
    <row r="37" spans="1:46" ht="5.45" customHeight="1">
      <c r="H37" s="17"/>
      <c r="L37" s="17"/>
      <c r="O37" s="17"/>
      <c r="AD37" s="17"/>
      <c r="AF37" s="17"/>
    </row>
    <row r="38" spans="1:46" ht="21" customHeight="1">
      <c r="A38" s="12" t="s">
        <v>92</v>
      </c>
      <c r="B38" s="26" t="s">
        <v>29</v>
      </c>
      <c r="C38" s="42" t="str">
        <f>IF('入力用 '!D45="","",'入力用 '!D45)</f>
        <v/>
      </c>
      <c r="D38" s="54"/>
      <c r="E38" s="54"/>
      <c r="F38" s="54"/>
      <c r="G38" s="54"/>
      <c r="H38" s="54"/>
      <c r="I38" s="54"/>
      <c r="J38" s="54"/>
      <c r="K38" s="54"/>
      <c r="L38" s="54"/>
      <c r="M38" s="54"/>
      <c r="N38" s="54"/>
      <c r="O38" s="54"/>
      <c r="P38" s="54"/>
      <c r="Q38" s="61"/>
      <c r="R38" s="92" t="s">
        <v>114</v>
      </c>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row>
    <row r="39" spans="1:46" ht="13.5" customHeight="1">
      <c r="A39" s="13"/>
      <c r="B39" s="26" t="s">
        <v>122</v>
      </c>
      <c r="C39" s="36" t="str">
        <f>IF('入力用 '!D46="","",'入力用 '!D46)</f>
        <v/>
      </c>
      <c r="D39" s="50"/>
      <c r="E39" s="50"/>
      <c r="F39" s="50"/>
      <c r="G39" s="50"/>
      <c r="H39" s="50"/>
      <c r="I39" s="50"/>
      <c r="J39" s="50"/>
      <c r="K39" s="50"/>
      <c r="L39" s="50"/>
      <c r="M39" s="50"/>
      <c r="N39" s="50"/>
      <c r="O39" s="50"/>
      <c r="P39" s="50"/>
      <c r="Q39" s="58"/>
      <c r="R39" s="92"/>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row>
    <row r="40" spans="1:46" ht="21" customHeight="1">
      <c r="A40" s="14"/>
      <c r="B40" s="22" t="s">
        <v>119</v>
      </c>
      <c r="C40" s="33" t="str">
        <f>IF('入力用 '!D47="","",'入力用 '!D47)</f>
        <v/>
      </c>
      <c r="D40" s="47"/>
      <c r="E40" s="47"/>
      <c r="F40" s="47"/>
      <c r="G40" s="47"/>
      <c r="H40" s="47"/>
      <c r="I40" s="47"/>
      <c r="J40" s="47"/>
      <c r="K40" s="47"/>
      <c r="L40" s="47"/>
      <c r="M40" s="47"/>
      <c r="N40" s="47"/>
      <c r="O40" s="47"/>
      <c r="P40" s="47"/>
      <c r="Q40" s="78"/>
      <c r="R40" s="92"/>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row>
    <row r="41" spans="1:46" ht="5.0999999999999996" customHeight="1">
      <c r="H41" s="17"/>
      <c r="L41" s="17"/>
      <c r="O41" s="17"/>
      <c r="AD41" s="17"/>
      <c r="AF41" s="17"/>
    </row>
    <row r="42" spans="1:46" ht="13.5" customHeight="1">
      <c r="A42" s="12" t="s">
        <v>124</v>
      </c>
      <c r="B42" s="22" t="s">
        <v>50</v>
      </c>
      <c r="C42" s="33" t="str">
        <f>IF('入力用 '!D48="","",'入力用 '!D48)</f>
        <v/>
      </c>
      <c r="D42" s="47"/>
      <c r="E42" s="47"/>
      <c r="F42" s="47"/>
      <c r="G42" s="47"/>
      <c r="H42" s="47"/>
      <c r="I42" s="47"/>
      <c r="J42" s="47"/>
      <c r="K42" s="47"/>
      <c r="L42" s="47"/>
      <c r="M42" s="47"/>
      <c r="N42" s="47"/>
      <c r="O42" s="78"/>
      <c r="P42" s="83"/>
      <c r="Q42" s="91"/>
      <c r="R42" s="91"/>
      <c r="S42" s="91"/>
      <c r="T42" s="91"/>
      <c r="U42" s="91"/>
      <c r="V42" s="91"/>
      <c r="W42" s="91"/>
      <c r="X42" s="91"/>
      <c r="Y42" s="18"/>
      <c r="AD42" s="17"/>
      <c r="AF42" s="17"/>
    </row>
    <row r="43" spans="1:46" ht="21" customHeight="1">
      <c r="A43" s="13"/>
      <c r="B43" s="22" t="s">
        <v>21</v>
      </c>
      <c r="C43" s="33" t="str">
        <f>IF('入力用 '!D49="","",'入力用 '!D49)</f>
        <v/>
      </c>
      <c r="D43" s="47"/>
      <c r="E43" s="47"/>
      <c r="F43" s="47"/>
      <c r="G43" s="47"/>
      <c r="H43" s="47"/>
      <c r="I43" s="47"/>
      <c r="J43" s="47"/>
      <c r="K43" s="47"/>
      <c r="L43" s="47"/>
      <c r="M43" s="47"/>
      <c r="N43" s="47"/>
      <c r="O43" s="78"/>
      <c r="P43" s="34" t="s">
        <v>72</v>
      </c>
      <c r="Q43" s="48"/>
      <c r="R43" s="48"/>
      <c r="S43" s="48"/>
      <c r="T43" s="48"/>
      <c r="U43" s="48"/>
      <c r="V43" s="48"/>
      <c r="W43" s="48"/>
      <c r="X43" s="48"/>
      <c r="Y43" s="57"/>
      <c r="Z43" s="33" t="str">
        <f>IF('入力用 '!D50="","",'入力用 '!D50)</f>
        <v/>
      </c>
      <c r="AA43" s="47"/>
      <c r="AB43" s="47"/>
      <c r="AC43" s="47"/>
      <c r="AD43" s="47"/>
      <c r="AE43" s="47"/>
      <c r="AF43" s="47"/>
      <c r="AG43" s="47"/>
      <c r="AH43" s="47"/>
      <c r="AI43" s="47"/>
      <c r="AJ43" s="47"/>
      <c r="AK43" s="47"/>
      <c r="AL43" s="47"/>
      <c r="AM43" s="47"/>
      <c r="AN43" s="47"/>
      <c r="AO43" s="47"/>
      <c r="AP43" s="47"/>
      <c r="AQ43" s="47"/>
      <c r="AR43" s="47"/>
      <c r="AS43" s="47"/>
      <c r="AT43" s="78"/>
    </row>
    <row r="44" spans="1:46" ht="13.5" customHeight="1">
      <c r="A44" s="13"/>
      <c r="B44" s="26" t="s">
        <v>54</v>
      </c>
      <c r="C44" s="36" t="str">
        <f>IF('入力用 '!D51="","",'入力用 '!D51)</f>
        <v/>
      </c>
      <c r="D44" s="50"/>
      <c r="E44" s="50"/>
      <c r="F44" s="50"/>
      <c r="G44" s="50"/>
      <c r="H44" s="50"/>
      <c r="I44" s="50"/>
      <c r="J44" s="50"/>
      <c r="K44" s="50"/>
      <c r="L44" s="50"/>
      <c r="M44" s="50"/>
      <c r="N44" s="50"/>
      <c r="O44" s="50"/>
      <c r="P44" s="50"/>
      <c r="Q44" s="50"/>
      <c r="R44" s="50"/>
      <c r="S44" s="58"/>
    </row>
    <row r="45" spans="1:46" ht="21" customHeight="1">
      <c r="A45" s="14"/>
      <c r="B45" s="26" t="s">
        <v>120</v>
      </c>
      <c r="C45" s="44" t="str">
        <f>IF('入力用 '!D52="","",'入力用 '!D52)</f>
        <v/>
      </c>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163"/>
    </row>
    <row r="46" spans="1:46" ht="6" customHeight="1">
      <c r="H46" s="17"/>
      <c r="L46" s="17"/>
      <c r="O46" s="17"/>
      <c r="AD46" s="17"/>
      <c r="AF46" s="17"/>
    </row>
    <row r="47" spans="1:46" ht="18" customHeight="1">
      <c r="A47" s="12" t="s">
        <v>121</v>
      </c>
      <c r="B47" s="30" t="s">
        <v>2</v>
      </c>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164"/>
    </row>
    <row r="48" spans="1:46" ht="18" customHeight="1">
      <c r="A48" s="15"/>
      <c r="B48" s="31"/>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165"/>
    </row>
  </sheetData>
  <sheetProtection sheet="1" objects="1" scenarios="1" selectLockedCells="1" selectUnlockedCells="1"/>
  <mergeCells count="152">
    <mergeCell ref="A1:AT1"/>
    <mergeCell ref="K5:L5"/>
    <mergeCell ref="N5:O5"/>
    <mergeCell ref="P5:Y5"/>
    <mergeCell ref="C6:O6"/>
    <mergeCell ref="C7:O7"/>
    <mergeCell ref="C8:G8"/>
    <mergeCell ref="H8:I8"/>
    <mergeCell ref="J8:S8"/>
    <mergeCell ref="C9:AT9"/>
    <mergeCell ref="C10:S10"/>
    <mergeCell ref="C11:K11"/>
    <mergeCell ref="L11:V11"/>
    <mergeCell ref="W11:AT11"/>
    <mergeCell ref="C12:J12"/>
    <mergeCell ref="K12:M12"/>
    <mergeCell ref="N12:O12"/>
    <mergeCell ref="Q12:R12"/>
    <mergeCell ref="U12:V12"/>
    <mergeCell ref="W12:AE12"/>
    <mergeCell ref="AF12:AH12"/>
    <mergeCell ref="AI12:AJ12"/>
    <mergeCell ref="AK12:AM12"/>
    <mergeCell ref="AN12:AO12"/>
    <mergeCell ref="AP12:AR12"/>
    <mergeCell ref="AS12:AT12"/>
    <mergeCell ref="C13:K13"/>
    <mergeCell ref="L13:AT13"/>
    <mergeCell ref="C14:K14"/>
    <mergeCell ref="L14:V14"/>
    <mergeCell ref="W14:AE14"/>
    <mergeCell ref="AF14:AH14"/>
    <mergeCell ref="AI14:AJ14"/>
    <mergeCell ref="AK14:AM14"/>
    <mergeCell ref="AN14:AO14"/>
    <mergeCell ref="AP14:AR14"/>
    <mergeCell ref="AS14:AT14"/>
    <mergeCell ref="C15:AT15"/>
    <mergeCell ref="C16:K16"/>
    <mergeCell ref="L16:V16"/>
    <mergeCell ref="D17:K17"/>
    <mergeCell ref="L17:AT17"/>
    <mergeCell ref="D18:K18"/>
    <mergeCell ref="N18:P18"/>
    <mergeCell ref="Q18:R18"/>
    <mergeCell ref="S18:U18"/>
    <mergeCell ref="V18:W18"/>
    <mergeCell ref="Z18:AB18"/>
    <mergeCell ref="AC18:AF18"/>
    <mergeCell ref="AG18:AH18"/>
    <mergeCell ref="AI18:AK18"/>
    <mergeCell ref="AL18:AN18"/>
    <mergeCell ref="AO18:AQ18"/>
    <mergeCell ref="AR18:AT18"/>
    <mergeCell ref="D19:K19"/>
    <mergeCell ref="L19:AT19"/>
    <mergeCell ref="D20:K20"/>
    <mergeCell ref="N20:P20"/>
    <mergeCell ref="Q20:R20"/>
    <mergeCell ref="S20:U20"/>
    <mergeCell ref="V20:W20"/>
    <mergeCell ref="Z20:AB20"/>
    <mergeCell ref="AC20:AF20"/>
    <mergeCell ref="AG20:AH20"/>
    <mergeCell ref="AI20:AK20"/>
    <mergeCell ref="AL20:AN20"/>
    <mergeCell ref="AO20:AQ20"/>
    <mergeCell ref="AR20:AT20"/>
    <mergeCell ref="D21:K21"/>
    <mergeCell ref="L21:AT21"/>
    <mergeCell ref="D22:K22"/>
    <mergeCell ref="N22:P22"/>
    <mergeCell ref="Q22:R22"/>
    <mergeCell ref="S22:U22"/>
    <mergeCell ref="V22:W22"/>
    <mergeCell ref="Z22:AB22"/>
    <mergeCell ref="AC22:AF22"/>
    <mergeCell ref="AG22:AH22"/>
    <mergeCell ref="AI22:AK22"/>
    <mergeCell ref="AL22:AN22"/>
    <mergeCell ref="AO22:AQ22"/>
    <mergeCell ref="AR22:AT22"/>
    <mergeCell ref="D23:K23"/>
    <mergeCell ref="L23:AT23"/>
    <mergeCell ref="D24:K24"/>
    <mergeCell ref="N24:P24"/>
    <mergeCell ref="Q24:R24"/>
    <mergeCell ref="S24:U24"/>
    <mergeCell ref="V24:W24"/>
    <mergeCell ref="Z24:AB24"/>
    <mergeCell ref="AC24:AF24"/>
    <mergeCell ref="AG24:AH24"/>
    <mergeCell ref="AI24:AK24"/>
    <mergeCell ref="AL24:AN24"/>
    <mergeCell ref="AO24:AQ24"/>
    <mergeCell ref="AR24:AT24"/>
    <mergeCell ref="C26:O26"/>
    <mergeCell ref="P26:U26"/>
    <mergeCell ref="V26:AT26"/>
    <mergeCell ref="C27:G27"/>
    <mergeCell ref="H27:I27"/>
    <mergeCell ref="J27:S27"/>
    <mergeCell ref="C28:AT28"/>
    <mergeCell ref="C29:P29"/>
    <mergeCell ref="Q29:AB29"/>
    <mergeCell ref="AC29:AT29"/>
    <mergeCell ref="C31:H31"/>
    <mergeCell ref="C32:O32"/>
    <mergeCell ref="C33:O33"/>
    <mergeCell ref="C34:G34"/>
    <mergeCell ref="H34:I34"/>
    <mergeCell ref="J34:S34"/>
    <mergeCell ref="C35:AT35"/>
    <mergeCell ref="C36:S36"/>
    <mergeCell ref="C38:Q38"/>
    <mergeCell ref="C39:Q39"/>
    <mergeCell ref="C40:Q40"/>
    <mergeCell ref="C42:O42"/>
    <mergeCell ref="C43:O43"/>
    <mergeCell ref="P43:Y43"/>
    <mergeCell ref="Z43:AT43"/>
    <mergeCell ref="C44:S44"/>
    <mergeCell ref="C45:AT45"/>
    <mergeCell ref="P6:S7"/>
    <mergeCell ref="T6:W7"/>
    <mergeCell ref="X6:AA7"/>
    <mergeCell ref="AB6:AG7"/>
    <mergeCell ref="AH6:AH7"/>
    <mergeCell ref="AI6:AJ7"/>
    <mergeCell ref="AK6:AL7"/>
    <mergeCell ref="AM6:AN7"/>
    <mergeCell ref="AO6:AP7"/>
    <mergeCell ref="AQ6:AR7"/>
    <mergeCell ref="AS6:AT7"/>
    <mergeCell ref="B8:B9"/>
    <mergeCell ref="B11:B12"/>
    <mergeCell ref="B13:B14"/>
    <mergeCell ref="C17:C18"/>
    <mergeCell ref="C19:C20"/>
    <mergeCell ref="C21:C22"/>
    <mergeCell ref="C23:C24"/>
    <mergeCell ref="A26:A29"/>
    <mergeCell ref="B27:B28"/>
    <mergeCell ref="A31:A36"/>
    <mergeCell ref="B34:B35"/>
    <mergeCell ref="A38:A40"/>
    <mergeCell ref="R38:AT40"/>
    <mergeCell ref="A42:A45"/>
    <mergeCell ref="A47:A48"/>
    <mergeCell ref="B47:AT48"/>
    <mergeCell ref="A5:A24"/>
    <mergeCell ref="B16:B24"/>
  </mergeCells>
  <phoneticPr fontId="18" type="Hiragana"/>
  <printOptions horizontalCentered="1" verticalCentered="1"/>
  <pageMargins left="0.39370078740157477" right="0.39370078740157477" top="0" bottom="0" header="0" footer="0"/>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1265" r:id="rId4" name="チェック 1">
              <controlPr defaultSize="0" autoPict="0">
                <anchor moveWithCells="1">
                  <from xmlns:xdr="http://schemas.openxmlformats.org/drawingml/2006/spreadsheetDrawing">
                    <xdr:col>1</xdr:col>
                    <xdr:colOff>5080</xdr:colOff>
                    <xdr:row>46</xdr:row>
                    <xdr:rowOff>135255</xdr:rowOff>
                  </from>
                  <to xmlns:xdr="http://schemas.openxmlformats.org/drawingml/2006/spreadsheetDrawing">
                    <xdr:col>1</xdr:col>
                    <xdr:colOff>311150</xdr:colOff>
                    <xdr:row>47</xdr:row>
                    <xdr:rowOff>114935</xdr:rowOff>
                  </to>
                </anchor>
              </controlPr>
            </control>
          </mc:Choice>
        </mc:AlternateContent>
        <mc:AlternateContent>
          <mc:Choice Requires="x14">
            <control shapeId="11266" r:id="rId5" name="チェック 2">
              <controlPr defaultSize="0" autoPict="0">
                <anchor moveWithCells="1">
                  <from xmlns:xdr="http://schemas.openxmlformats.org/drawingml/2006/spreadsheetDrawing">
                    <xdr:col>6</xdr:col>
                    <xdr:colOff>26035</xdr:colOff>
                    <xdr:row>0</xdr:row>
                    <xdr:rowOff>292100</xdr:rowOff>
                  </from>
                  <to xmlns:xdr="http://schemas.openxmlformats.org/drawingml/2006/spreadsheetDrawing">
                    <xdr:col>9</xdr:col>
                    <xdr:colOff>5080</xdr:colOff>
                    <xdr:row>2</xdr:row>
                    <xdr:rowOff>5080</xdr:rowOff>
                  </to>
                </anchor>
              </controlPr>
            </control>
          </mc:Choice>
        </mc:AlternateContent>
        <mc:AlternateContent>
          <mc:Choice Requires="x14">
            <control shapeId="11267" r:id="rId6" name="チェック 3">
              <controlPr defaultSize="0" autoPict="0">
                <anchor moveWithCells="1">
                  <from xmlns:xdr="http://schemas.openxmlformats.org/drawingml/2006/spreadsheetDrawing">
                    <xdr:col>12</xdr:col>
                    <xdr:colOff>107950</xdr:colOff>
                    <xdr:row>0</xdr:row>
                    <xdr:rowOff>295910</xdr:rowOff>
                  </from>
                  <to xmlns:xdr="http://schemas.openxmlformats.org/drawingml/2006/spreadsheetDrawing">
                    <xdr:col>15</xdr:col>
                    <xdr:colOff>99695</xdr:colOff>
                    <xdr:row>1</xdr:row>
                    <xdr:rowOff>171450</xdr:rowOff>
                  </to>
                </anchor>
              </controlPr>
            </control>
          </mc:Choice>
        </mc:AlternateContent>
        <mc:AlternateContent>
          <mc:Choice Requires="x14">
            <control shapeId="11268" r:id="rId7" name="チェック 4">
              <controlPr defaultSize="0" autoPict="0">
                <anchor moveWithCells="1">
                  <from xmlns:xdr="http://schemas.openxmlformats.org/drawingml/2006/spreadsheetDrawing">
                    <xdr:col>20</xdr:col>
                    <xdr:colOff>46355</xdr:colOff>
                    <xdr:row>0</xdr:row>
                    <xdr:rowOff>304165</xdr:rowOff>
                  </from>
                  <to xmlns:xdr="http://schemas.openxmlformats.org/drawingml/2006/spreadsheetDrawing">
                    <xdr:col>23</xdr:col>
                    <xdr:colOff>19050</xdr:colOff>
                    <xdr:row>2</xdr:row>
                    <xdr:rowOff>8255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A6A6"/>
  </sheetPr>
  <dimension ref="A1:H53"/>
  <sheetViews>
    <sheetView showGridLines="0" tabSelected="1" view="pageBreakPreview" zoomScaleSheetLayoutView="100" workbookViewId="0">
      <selection activeCell="D2" sqref="D2"/>
    </sheetView>
  </sheetViews>
  <sheetFormatPr defaultRowHeight="16.5"/>
  <cols>
    <col min="1" max="1" width="20.625" style="166" customWidth="1"/>
    <col min="2" max="2" width="35.625" style="167" customWidth="1"/>
    <col min="3" max="3" width="9.375" style="166" customWidth="1"/>
    <col min="4" max="4" width="35.625" style="168" customWidth="1"/>
    <col min="5" max="5" width="31.375" style="169" bestFit="1" customWidth="1"/>
    <col min="6" max="7" width="9" style="170" customWidth="1"/>
    <col min="8" max="16384" width="9" style="166" customWidth="1"/>
  </cols>
  <sheetData>
    <row r="1" spans="1:8" s="169" customFormat="1">
      <c r="A1" s="171" t="s">
        <v>93</v>
      </c>
      <c r="B1" s="171"/>
      <c r="C1" s="186" t="s">
        <v>94</v>
      </c>
      <c r="D1" s="192" t="s">
        <v>105</v>
      </c>
      <c r="E1" s="204" t="s">
        <v>7</v>
      </c>
      <c r="F1" s="218"/>
      <c r="G1" s="218"/>
    </row>
    <row r="2" spans="1:8" ht="33">
      <c r="A2" s="172" t="s">
        <v>78</v>
      </c>
      <c r="B2" s="178" t="s">
        <v>64</v>
      </c>
      <c r="C2" s="187" t="s">
        <v>96</v>
      </c>
      <c r="D2" s="193"/>
      <c r="E2" s="205" t="s">
        <v>131</v>
      </c>
      <c r="F2" s="219" t="b">
        <f>IF(D2="新規",TRUE,FALSE)</f>
        <v>0</v>
      </c>
      <c r="G2" s="219" t="b">
        <f>IF(D2="更新",TRUE,FALSE)</f>
        <v>0</v>
      </c>
      <c r="H2" s="219" t="b">
        <f>IF(D2="区分変更",TRUE,FALSE)</f>
        <v>0</v>
      </c>
    </row>
    <row r="3" spans="1:8">
      <c r="A3" s="173"/>
      <c r="B3" s="175" t="s">
        <v>1</v>
      </c>
      <c r="C3" s="187" t="s">
        <v>97</v>
      </c>
      <c r="D3" s="194"/>
      <c r="E3" s="206">
        <v>45992</v>
      </c>
    </row>
    <row r="4" spans="1:8">
      <c r="A4" s="174" t="s">
        <v>62</v>
      </c>
      <c r="B4" s="175" t="s">
        <v>20</v>
      </c>
      <c r="C4" s="187" t="s">
        <v>97</v>
      </c>
      <c r="D4" s="193"/>
      <c r="E4" s="207" t="s">
        <v>102</v>
      </c>
    </row>
    <row r="5" spans="1:8" ht="49.5">
      <c r="A5" s="174"/>
      <c r="B5" s="175" t="s">
        <v>73</v>
      </c>
      <c r="C5" s="187" t="s">
        <v>97</v>
      </c>
      <c r="D5" s="193"/>
      <c r="E5" s="208" t="s">
        <v>152</v>
      </c>
    </row>
    <row r="6" spans="1:8">
      <c r="A6" s="174"/>
      <c r="B6" s="175" t="s">
        <v>31</v>
      </c>
      <c r="C6" s="187" t="s">
        <v>97</v>
      </c>
      <c r="D6" s="195"/>
      <c r="E6" s="205" t="s">
        <v>126</v>
      </c>
    </row>
    <row r="7" spans="1:8">
      <c r="A7" s="174"/>
      <c r="B7" s="175" t="s">
        <v>74</v>
      </c>
      <c r="C7" s="187" t="s">
        <v>97</v>
      </c>
      <c r="D7" s="195"/>
      <c r="E7" s="205" t="s">
        <v>61</v>
      </c>
    </row>
    <row r="8" spans="1:8" ht="33">
      <c r="A8" s="174"/>
      <c r="B8" s="175" t="s">
        <v>13</v>
      </c>
      <c r="C8" s="187" t="s">
        <v>96</v>
      </c>
      <c r="D8" s="195"/>
      <c r="E8" s="205" t="s">
        <v>127</v>
      </c>
    </row>
    <row r="9" spans="1:8">
      <c r="A9" s="174"/>
      <c r="B9" s="175" t="s">
        <v>24</v>
      </c>
      <c r="C9" s="187" t="s">
        <v>97</v>
      </c>
      <c r="D9" s="194"/>
      <c r="E9" s="206">
        <v>13861</v>
      </c>
    </row>
    <row r="10" spans="1:8">
      <c r="A10" s="174"/>
      <c r="B10" s="175" t="s">
        <v>99</v>
      </c>
      <c r="C10" s="187" t="s">
        <v>97</v>
      </c>
      <c r="D10" s="193"/>
      <c r="E10" s="205">
        <v>8090000</v>
      </c>
    </row>
    <row r="11" spans="1:8">
      <c r="A11" s="174"/>
      <c r="B11" s="175" t="s">
        <v>33</v>
      </c>
      <c r="C11" s="187" t="s">
        <v>97</v>
      </c>
      <c r="D11" s="195"/>
      <c r="E11" s="205" t="s">
        <v>143</v>
      </c>
    </row>
    <row r="12" spans="1:8">
      <c r="A12" s="174"/>
      <c r="B12" s="175" t="s">
        <v>25</v>
      </c>
      <c r="C12" s="187" t="s">
        <v>97</v>
      </c>
      <c r="D12" s="193"/>
      <c r="E12" s="205" t="s">
        <v>128</v>
      </c>
    </row>
    <row r="13" spans="1:8" ht="33">
      <c r="A13" s="175" t="s">
        <v>100</v>
      </c>
      <c r="B13" s="176" t="s">
        <v>0</v>
      </c>
      <c r="C13" s="188" t="s">
        <v>96</v>
      </c>
      <c r="D13" s="196"/>
      <c r="E13" s="209" t="s">
        <v>80</v>
      </c>
    </row>
    <row r="14" spans="1:8">
      <c r="A14" s="175"/>
      <c r="B14" s="182" t="s">
        <v>75</v>
      </c>
      <c r="C14" s="189" t="s">
        <v>97</v>
      </c>
      <c r="D14" s="197"/>
      <c r="E14" s="210">
        <v>45292</v>
      </c>
    </row>
    <row r="15" spans="1:8">
      <c r="A15" s="175"/>
      <c r="B15" s="183" t="s">
        <v>60</v>
      </c>
      <c r="C15" s="190" t="s">
        <v>97</v>
      </c>
      <c r="D15" s="198"/>
      <c r="E15" s="211">
        <v>46022</v>
      </c>
    </row>
    <row r="16" spans="1:8">
      <c r="A16" s="176" t="s">
        <v>83</v>
      </c>
      <c r="B16" s="176" t="s">
        <v>11</v>
      </c>
      <c r="C16" s="188" t="s">
        <v>97</v>
      </c>
      <c r="D16" s="196"/>
      <c r="E16" s="209" t="s">
        <v>129</v>
      </c>
    </row>
    <row r="17" spans="1:5" ht="33">
      <c r="A17" s="177"/>
      <c r="B17" s="182" t="s">
        <v>101</v>
      </c>
      <c r="C17" s="189" t="s">
        <v>96</v>
      </c>
      <c r="D17" s="199"/>
      <c r="E17" s="212" t="s">
        <v>130</v>
      </c>
    </row>
    <row r="18" spans="1:5">
      <c r="A18" s="178"/>
      <c r="B18" s="183" t="s">
        <v>76</v>
      </c>
      <c r="C18" s="190" t="s">
        <v>97</v>
      </c>
      <c r="D18" s="198"/>
      <c r="E18" s="211">
        <v>45962</v>
      </c>
    </row>
    <row r="19" spans="1:5">
      <c r="A19" s="179" t="s">
        <v>107</v>
      </c>
      <c r="B19" s="184"/>
      <c r="C19" s="187" t="s">
        <v>97</v>
      </c>
      <c r="D19" s="195"/>
      <c r="E19" s="213" t="s">
        <v>44</v>
      </c>
    </row>
    <row r="20" spans="1:5" ht="33">
      <c r="A20" s="180" t="s">
        <v>108</v>
      </c>
      <c r="B20" s="185"/>
      <c r="C20" s="187" t="s">
        <v>96</v>
      </c>
      <c r="D20" s="195"/>
      <c r="E20" s="205" t="s">
        <v>132</v>
      </c>
    </row>
    <row r="21" spans="1:5">
      <c r="A21" s="172"/>
      <c r="B21" s="176" t="s">
        <v>133</v>
      </c>
      <c r="C21" s="188" t="s">
        <v>97</v>
      </c>
      <c r="D21" s="196"/>
      <c r="E21" s="209"/>
    </row>
    <row r="22" spans="1:5">
      <c r="A22" s="172"/>
      <c r="B22" s="182" t="s">
        <v>45</v>
      </c>
      <c r="C22" s="189" t="s">
        <v>97</v>
      </c>
      <c r="D22" s="197"/>
      <c r="E22" s="212"/>
    </row>
    <row r="23" spans="1:5">
      <c r="A23" s="172"/>
      <c r="B23" s="178" t="s">
        <v>68</v>
      </c>
      <c r="C23" s="191" t="s">
        <v>97</v>
      </c>
      <c r="D23" s="200"/>
      <c r="E23" s="214"/>
    </row>
    <row r="24" spans="1:5">
      <c r="A24" s="172"/>
      <c r="B24" s="176" t="s">
        <v>134</v>
      </c>
      <c r="C24" s="188" t="s">
        <v>97</v>
      </c>
      <c r="D24" s="196"/>
      <c r="E24" s="209"/>
    </row>
    <row r="25" spans="1:5">
      <c r="A25" s="172"/>
      <c r="B25" s="182" t="s">
        <v>38</v>
      </c>
      <c r="C25" s="189" t="s">
        <v>97</v>
      </c>
      <c r="D25" s="197"/>
      <c r="E25" s="212"/>
    </row>
    <row r="26" spans="1:5">
      <c r="A26" s="172"/>
      <c r="B26" s="178" t="s">
        <v>70</v>
      </c>
      <c r="C26" s="191" t="s">
        <v>97</v>
      </c>
      <c r="D26" s="200"/>
      <c r="E26" s="214"/>
    </row>
    <row r="27" spans="1:5">
      <c r="A27" s="172"/>
      <c r="B27" s="176" t="s">
        <v>15</v>
      </c>
      <c r="C27" s="188" t="s">
        <v>97</v>
      </c>
      <c r="D27" s="196"/>
      <c r="E27" s="209" t="s">
        <v>53</v>
      </c>
    </row>
    <row r="28" spans="1:5">
      <c r="A28" s="172"/>
      <c r="B28" s="182" t="s">
        <v>58</v>
      </c>
      <c r="C28" s="189" t="s">
        <v>97</v>
      </c>
      <c r="D28" s="197"/>
      <c r="E28" s="210">
        <v>45971</v>
      </c>
    </row>
    <row r="29" spans="1:5">
      <c r="A29" s="172"/>
      <c r="B29" s="178" t="s">
        <v>71</v>
      </c>
      <c r="C29" s="191" t="s">
        <v>97</v>
      </c>
      <c r="D29" s="200"/>
      <c r="E29" s="211">
        <v>45986</v>
      </c>
    </row>
    <row r="30" spans="1:5">
      <c r="A30" s="172"/>
      <c r="B30" s="176" t="s">
        <v>135</v>
      </c>
      <c r="C30" s="188" t="s">
        <v>97</v>
      </c>
      <c r="D30" s="196"/>
      <c r="E30" s="209" t="s">
        <v>137</v>
      </c>
    </row>
    <row r="31" spans="1:5">
      <c r="A31" s="172"/>
      <c r="B31" s="182" t="s">
        <v>36</v>
      </c>
      <c r="C31" s="189" t="s">
        <v>97</v>
      </c>
      <c r="D31" s="197"/>
      <c r="E31" s="210">
        <v>45986</v>
      </c>
    </row>
    <row r="32" spans="1:5">
      <c r="A32" s="173"/>
      <c r="B32" s="178" t="s">
        <v>5</v>
      </c>
      <c r="C32" s="191" t="s">
        <v>97</v>
      </c>
      <c r="D32" s="200"/>
      <c r="E32" s="214"/>
    </row>
    <row r="33" spans="1:5" ht="33">
      <c r="A33" s="181" t="s">
        <v>8</v>
      </c>
      <c r="B33" s="175" t="s">
        <v>10</v>
      </c>
      <c r="C33" s="187" t="s">
        <v>96</v>
      </c>
      <c r="D33" s="195"/>
      <c r="E33" s="205" t="s">
        <v>138</v>
      </c>
    </row>
    <row r="34" spans="1:5">
      <c r="A34" s="172"/>
      <c r="B34" s="175" t="s">
        <v>14</v>
      </c>
      <c r="C34" s="187" t="s">
        <v>97</v>
      </c>
      <c r="D34" s="195"/>
      <c r="E34" s="205" t="s">
        <v>139</v>
      </c>
    </row>
    <row r="35" spans="1:5">
      <c r="A35" s="172"/>
      <c r="B35" s="175" t="s">
        <v>141</v>
      </c>
      <c r="C35" s="187" t="s">
        <v>97</v>
      </c>
      <c r="D35" s="193"/>
      <c r="E35" s="205" t="s">
        <v>136</v>
      </c>
    </row>
    <row r="36" spans="1:5">
      <c r="A36" s="172"/>
      <c r="B36" s="175" t="s">
        <v>77</v>
      </c>
      <c r="C36" s="187" t="s">
        <v>97</v>
      </c>
      <c r="D36" s="195"/>
      <c r="E36" s="205" t="s">
        <v>142</v>
      </c>
    </row>
    <row r="37" spans="1:5">
      <c r="A37" s="172"/>
      <c r="B37" s="175" t="s">
        <v>3</v>
      </c>
      <c r="C37" s="187" t="s">
        <v>97</v>
      </c>
      <c r="D37" s="193"/>
      <c r="E37" s="205" t="s">
        <v>144</v>
      </c>
    </row>
    <row r="38" spans="1:5">
      <c r="A38" s="173"/>
      <c r="B38" s="175" t="s">
        <v>111</v>
      </c>
      <c r="C38" s="187" t="s">
        <v>97</v>
      </c>
      <c r="D38" s="193"/>
      <c r="E38" s="205" t="s">
        <v>145</v>
      </c>
    </row>
    <row r="39" spans="1:5" ht="33">
      <c r="A39" s="181" t="s">
        <v>63</v>
      </c>
      <c r="B39" s="175" t="s">
        <v>22</v>
      </c>
      <c r="C39" s="187" t="s">
        <v>96</v>
      </c>
      <c r="D39" s="195"/>
      <c r="E39" s="205" t="s">
        <v>132</v>
      </c>
    </row>
    <row r="40" spans="1:5">
      <c r="A40" s="172"/>
      <c r="B40" s="175" t="s">
        <v>32</v>
      </c>
      <c r="C40" s="187" t="s">
        <v>97</v>
      </c>
      <c r="D40" s="195"/>
      <c r="E40" s="205" t="s">
        <v>146</v>
      </c>
    </row>
    <row r="41" spans="1:5">
      <c r="A41" s="172"/>
      <c r="B41" s="175" t="s">
        <v>37</v>
      </c>
      <c r="C41" s="187" t="s">
        <v>97</v>
      </c>
      <c r="D41" s="195"/>
      <c r="E41" s="205" t="s">
        <v>34</v>
      </c>
    </row>
    <row r="42" spans="1:5">
      <c r="A42" s="172"/>
      <c r="B42" s="175" t="s">
        <v>140</v>
      </c>
      <c r="C42" s="187" t="s">
        <v>97</v>
      </c>
      <c r="D42" s="193"/>
      <c r="E42" s="205">
        <v>8090000</v>
      </c>
    </row>
    <row r="43" spans="1:5">
      <c r="A43" s="172"/>
      <c r="B43" s="175" t="s">
        <v>98</v>
      </c>
      <c r="C43" s="187" t="s">
        <v>97</v>
      </c>
      <c r="D43" s="195"/>
      <c r="E43" s="205" t="s">
        <v>143</v>
      </c>
    </row>
    <row r="44" spans="1:5">
      <c r="A44" s="173"/>
      <c r="B44" s="175" t="s">
        <v>17</v>
      </c>
      <c r="C44" s="187" t="s">
        <v>97</v>
      </c>
      <c r="D44" s="193"/>
      <c r="E44" s="205" t="s">
        <v>147</v>
      </c>
    </row>
    <row r="45" spans="1:5" ht="33" customHeight="1">
      <c r="A45" s="181" t="s">
        <v>79</v>
      </c>
      <c r="B45" s="175" t="s">
        <v>29</v>
      </c>
      <c r="C45" s="187" t="s">
        <v>97</v>
      </c>
      <c r="D45" s="195"/>
      <c r="E45" s="215" t="s">
        <v>116</v>
      </c>
    </row>
    <row r="46" spans="1:5" ht="33" customHeight="1">
      <c r="A46" s="172"/>
      <c r="B46" s="175" t="s">
        <v>104</v>
      </c>
      <c r="C46" s="187" t="s">
        <v>97</v>
      </c>
      <c r="D46" s="195"/>
      <c r="E46" s="216"/>
    </row>
    <row r="47" spans="1:5" ht="49.5">
      <c r="A47" s="173"/>
      <c r="B47" s="175" t="s">
        <v>103</v>
      </c>
      <c r="C47" s="187" t="s">
        <v>96</v>
      </c>
      <c r="D47" s="201"/>
      <c r="E47" s="208" t="s">
        <v>148</v>
      </c>
    </row>
    <row r="48" spans="1:5">
      <c r="A48" s="176" t="s">
        <v>30</v>
      </c>
      <c r="B48" s="175" t="s">
        <v>4</v>
      </c>
      <c r="C48" s="187" t="s">
        <v>97</v>
      </c>
      <c r="D48" s="195"/>
      <c r="E48" s="205" t="s">
        <v>149</v>
      </c>
    </row>
    <row r="49" spans="1:5">
      <c r="A49" s="177"/>
      <c r="B49" s="175" t="s">
        <v>41</v>
      </c>
      <c r="C49" s="187" t="s">
        <v>97</v>
      </c>
      <c r="D49" s="195"/>
      <c r="E49" s="205" t="s">
        <v>56</v>
      </c>
    </row>
    <row r="50" spans="1:5">
      <c r="A50" s="177"/>
      <c r="B50" s="175" t="s">
        <v>42</v>
      </c>
      <c r="C50" s="187" t="s">
        <v>97</v>
      </c>
      <c r="D50" s="195"/>
      <c r="E50" s="205" t="s">
        <v>123</v>
      </c>
    </row>
    <row r="51" spans="1:5">
      <c r="A51" s="177"/>
      <c r="B51" s="175" t="s">
        <v>28</v>
      </c>
      <c r="C51" s="187" t="s">
        <v>97</v>
      </c>
      <c r="D51" s="193"/>
      <c r="E51" s="205" t="s">
        <v>150</v>
      </c>
    </row>
    <row r="52" spans="1:5" ht="18.75">
      <c r="A52" s="178"/>
      <c r="B52" s="175" t="s">
        <v>43</v>
      </c>
      <c r="C52" s="187" t="s">
        <v>97</v>
      </c>
      <c r="D52" s="202"/>
      <c r="E52" s="217" t="s">
        <v>125</v>
      </c>
    </row>
    <row r="53" spans="1:5" ht="162.75" customHeight="1">
      <c r="A53" s="174" t="s">
        <v>65</v>
      </c>
      <c r="B53" s="175" t="s">
        <v>2</v>
      </c>
      <c r="C53" s="187" t="s">
        <v>95</v>
      </c>
      <c r="D53" s="203" t="b">
        <v>0</v>
      </c>
      <c r="E53" s="208" t="s">
        <v>118</v>
      </c>
    </row>
  </sheetData>
  <mergeCells count="12">
    <mergeCell ref="A1:B1"/>
    <mergeCell ref="A19:B19"/>
    <mergeCell ref="A20:B20"/>
    <mergeCell ref="A2:A3"/>
    <mergeCell ref="A13:A15"/>
    <mergeCell ref="A16:A18"/>
    <mergeCell ref="A33:A38"/>
    <mergeCell ref="A39:A44"/>
    <mergeCell ref="A45:A47"/>
    <mergeCell ref="E45:E46"/>
    <mergeCell ref="A48:A52"/>
    <mergeCell ref="A4:A12"/>
  </mergeCells>
  <phoneticPr fontId="18" type="Hiragana"/>
  <dataValidations count="13">
    <dataValidation type="list" allowBlank="1" showDropDown="0" showInputMessage="1" showErrorMessage="1" sqref="D8">
      <formula1>"男,女"</formula1>
    </dataValidation>
    <dataValidation type="list" allowBlank="1" showDropDown="0" showInputMessage="1" showErrorMessage="1" sqref="D17">
      <formula1>"はい"</formula1>
    </dataValidation>
    <dataValidation type="list" allowBlank="1" showDropDown="0" showInputMessage="1" showErrorMessage="1" sqref="D39 D20">
      <formula1>"有,無"</formula1>
    </dataValidation>
    <dataValidation type="list" allowBlank="1" showDropDown="0" showInputMessage="1" showErrorMessage="1" sqref="D33">
      <formula1>"地域包括支援センター,居宅介護支援事業者,指定介護老人福祉施設,介護老人保健施設,指定介護療養型医療施設,介護医療院"</formula1>
    </dataValidation>
    <dataValidation type="textLength" imeMode="halfAlpha" operator="equal" allowBlank="1" showDropDown="0" showInputMessage="1" showErrorMessage="1" sqref="D4">
      <formula1>10</formula1>
    </dataValidation>
    <dataValidation type="textLength" imeMode="halfAlpha" operator="equal" allowBlank="1" showDropDown="0" showInputMessage="1" showErrorMessage="1" sqref="D5">
      <formula1>12</formula1>
    </dataValidation>
    <dataValidation type="custom" imeMode="fullKatakana" allowBlank="1" showDropDown="0" showInputMessage="1" showErrorMessage="1" sqref="D48 D6">
      <formula1>ISTEXT(D6)</formula1>
    </dataValidation>
    <dataValidation type="custom" imeMode="on" allowBlank="1" showDropDown="0" showInputMessage="1" showErrorMessage="1" sqref="D40:D41 D49:D50 D43 D45 D27 D34 D21 D19 D7 D30 D24 D11 D16 D36">
      <formula1>ISTEXT(D7)</formula1>
    </dataValidation>
    <dataValidation type="textLength" imeMode="halfAlpha" operator="equal" allowBlank="1" showDropDown="0" showInputMessage="1" showErrorMessage="1" sqref="D42 D35 D10">
      <formula1>7</formula1>
    </dataValidation>
    <dataValidation type="list" imeMode="on" allowBlank="1" showDropDown="0" showInputMessage="1" showErrorMessage="1" sqref="D13">
      <formula1>"要支援１,要支援２,要介護１,要介護２,要介護３,要介護４,要介護５"</formula1>
    </dataValidation>
    <dataValidation type="list" imeMode="on" allowBlank="1" showDropDown="0" showInputMessage="1" showErrorMessage="1" sqref="D2">
      <formula1>"新規,更新,区分変更"</formula1>
    </dataValidation>
    <dataValidation type="list" allowBlank="1" showDropDown="0" showInputMessage="1" showErrorMessage="1" sqref="D47">
      <formula1>"がん（末期）,関節リウマチ,筋萎縮性側索硬化症,後縦靱帯骨化症,骨折を伴う骨粗鬆症,初老期における認知症,進行性核上性麻痺、大脳皮質基底核変性症およびパーキンソン病,脊髄小脳変性症,脊柱管狭窄症,早老症,多系統萎縮症,糖尿病性神経障害、糖尿病性腎症および糖尿病性網膜症,脳血管疾患,閉塞性動脈硬化症,慢性閉塞性肺疾患,両側の膝関節または股関節に著しい変形を伴う変形性関節症"</formula1>
    </dataValidation>
    <dataValidation imeMode="halfAlpha" allowBlank="1" showDropDown="0" showInputMessage="1" showErrorMessage="1" sqref="D51:D52 D37:D38 D44"/>
  </dataValidations>
  <printOptions horizontalCentered="1"/>
  <pageMargins left="0.23622047244094488" right="0.23622047244094488" top="0.74803149606299213" bottom="0.74803149606299213" header="0.31496062992125984" footer="0.31496062992125984"/>
  <pageSetup paperSize="9" scale="91" fitToWidth="0" fitToHeight="1" orientation="portrait" usePrinterDefaults="1" r:id="rId1"/>
  <rowBreaks count="1" manualBreakCount="1">
    <brk id="38" max="4" man="1"/>
  </rowBreaks>
  <drawing r:id="rId2"/>
  <legacyDrawing r:id="rId3"/>
  <mc:AlternateContent>
    <mc:Choice xmlns:x14="http://schemas.microsoft.com/office/spreadsheetml/2009/9/main" Requires="x14">
      <controls>
        <mc:AlternateContent>
          <mc:Choice Requires="x14">
            <control shapeId="12289" r:id="rId4" name="チェック 1">
              <controlPr defaultSize="0" autoPict="0">
                <anchor moveWithCells="1">
                  <from xmlns:xdr="http://schemas.openxmlformats.org/drawingml/2006/spreadsheetDrawing">
                    <xdr:col>3</xdr:col>
                    <xdr:colOff>10795</xdr:colOff>
                    <xdr:row>52</xdr:row>
                    <xdr:rowOff>899795</xdr:rowOff>
                  </from>
                  <to xmlns:xdr="http://schemas.openxmlformats.org/drawingml/2006/spreadsheetDrawing">
                    <xdr:col>3</xdr:col>
                    <xdr:colOff>687070</xdr:colOff>
                    <xdr:row>52</xdr:row>
                    <xdr:rowOff>1110615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申請書(入力用シートに入力すると自動反映されます)</vt:lpstr>
      <vt:lpstr xml:space="preserve">入力用 </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kouhou02</dc:creator>
  <cp:lastModifiedBy>Administrator</cp:lastModifiedBy>
  <dcterms:created xsi:type="dcterms:W3CDTF">2021-11-26T00:15:17Z</dcterms:created>
  <dcterms:modified xsi:type="dcterms:W3CDTF">2025-12-12T00:55:22Z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2025-12-12T00:55:22Z</vt:filetime>
  </property>
</Properties>
</file>