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秦\秦　管理\●調査回答\２９年度\３０．１月\１．２６経営比較分析表\提出分\１．２６経営比較分析表402150_中間市\402150_中間市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R6" i="5"/>
  <c r="AL8" i="4" s="1"/>
  <c r="Q6" i="5"/>
  <c r="P6" i="5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BB10" i="4"/>
  <c r="AL10" i="4"/>
  <c r="W10" i="4"/>
  <c r="P10" i="4"/>
  <c r="I10" i="4"/>
  <c r="B10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<sst xmlns="http://schemas.openxmlformats.org/spreadsheetml/2006/main" count="232" uniqueCount="120">
  <si>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</si>
  <si>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</si>
  <si>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</si>
  <si>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</si>
  <si>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</si>
  <si>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</si>
  <si>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</si>
  <si>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</si>
  <si>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</si>
  <si>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</si>
  <si>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</si>
  <si>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</si>
  <si>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</si>
  <si>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</si>
  <si>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</si>
  <si>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</si>
  <si>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</si>
  <si>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</si>
  <si>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</si>
  <si>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</si>
  <si>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</si>
  <si>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</si>
  <si>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</si>
  <si>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</si>
  <si>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</si>
  <si>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</si>
  <si>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</si>
  <si>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</si>
  <si>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</si>
  <si>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</si>
  <si>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</si>
  <si>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</si>
  <si>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</si>
  <si>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</si>
  <si>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</si>
  <si>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</si>
  <si>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</si>
  <si>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</si>
  <si>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</si>
  <si>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</si>
  <si>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</si>
  <si>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</si>
  <si>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</si>
  <si>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</si>
  <si>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</si>
  <si>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</si>
  <si>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</si>
  <si>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</si>
  <si>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</si>
  <si>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</si>
  <si>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</si>
  <si>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</si>
  <si>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</si>
  <si>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</si>
  <si>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</si>
  <si>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</si>
  <si>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</si>
  <si>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</si>
  <si>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</si>
  <si>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</si>
  <si>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</si>
  <si>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</si>
  <si>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</si>
  <si>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</si>
  <si>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</si>
  <si>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</si>
  <si>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</si>
  <si>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</si>
  <si>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</si>
  <si>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</si>
  <si>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</si>
  <si>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</si>
  <si>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</si>
  <si>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</si>
  <si>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</si>
  <si>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</si>
  <si>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</si>
  <si>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</si>
  <si>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</si>
  <si>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</si>
  <si>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</si>
  <si>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</si>
  <si>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</si>
  <si>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</si>
  <si>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</si>
  <si>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</si>
  <si>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</si>
  <si>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</si>
  <si>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</si>
  <si>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</si>
  <si>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</si>
  <si>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</si>
  <si>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</si>
  <si>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</si>
  <si>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</si>
  <si>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</si>
  <si>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</si>
  <si>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</si>
  <si>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</si>
  <si>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</si>
  <si>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</si>
  <si>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</si>
  <si>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</si>
  <si>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</si>
  <si>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</si>
  <si>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中間市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</si>
  <si>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</si>
  <si>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</si>
  <si>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</si>
  <si>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</si>
  <si>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</si>
  <si>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</si>
  <si>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</si>
  <si>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</si>
  <si>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</si>
  <si>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</si>
  <si>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</si>
  <si>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①固定資産減価償却率、②管路経年化率、共に類似団体を上回り老朽化が進んでいる。
　将来も安定した水供給を実現させる為、③管路更新率を更にアップさせる必要があると考える。</t>
    <rPh sb="53" eb="55">
      <t>ジツゲン</t>
    </rPh>
    <rPh sb="67" eb="68">
      <t>サラ</t>
    </rPh>
    <phoneticPr fontId="4"/>
  </si>
  <si>
    <t>　①経常収支比率は１０６％前後で推移しているが、類似団体と比較すると５ポイント程度下回っている。
　しかしながら、②累積欠損金もなく収支は安定しており、この比率が１００％を下回る状況（いわゆる赤字）になれば、水道料金値上げ等、早急な改善を要するが、安定的に経常利益を５％程度確保している状況であり現在のところ問題はないと考える。
　③流動比率は、５５６％で短期債務の支払能力は十分に有している。しかしながら、単年度の水道料金収益に対し４倍超の④企業債残高が発生している。今後も企業努力を行うことで、企業債への依存を極力弱め、流動比率の保持に努めなければならない。
　⑤料金回収率は⑥給水原価の低さにより、ほぼ１００％を維持している。⑦施設利用率は、類似団体、全国平均を下回っており、今後の給水人口等の推移を観察しながら検討する必要がある。⑧有収率を見ると類似団体平均を上回っているものの、全国平均を下回っている。
　低料金で水道水を給水できているが、現料金水準を維持するためにも、さらなる有収率の向上を図る必要がある。</t>
    <rPh sb="104" eb="106">
      <t>スイドウ</t>
    </rPh>
    <rPh sb="106" eb="108">
      <t>リョウキン</t>
    </rPh>
    <rPh sb="108" eb="110">
      <t>ネア</t>
    </rPh>
    <rPh sb="111" eb="112">
      <t>トウ</t>
    </rPh>
    <rPh sb="204" eb="207">
      <t>タンネンド</t>
    </rPh>
    <rPh sb="228" eb="230">
      <t>ハッセイ</t>
    </rPh>
    <rPh sb="257" eb="259">
      <t>キョクリョク</t>
    </rPh>
    <rPh sb="416" eb="418">
      <t>キュウスイ</t>
    </rPh>
    <rPh sb="425" eb="426">
      <t>ゲン</t>
    </rPh>
    <rPh sb="426" eb="428">
      <t>リョウキン</t>
    </rPh>
    <rPh sb="428" eb="430">
      <t>スイジュン</t>
    </rPh>
    <rPh sb="431" eb="433">
      <t>イジ</t>
    </rPh>
    <phoneticPr fontId="4"/>
  </si>
  <si>
    <t>　収支関係の指標においては、経常利益は黒字、累積欠損金もなく安定的に推移しており、経営的には概ね良好であると言える。
　今後の課題としては、少子高齢化に伴う給水人口の減少により、給水収益の増加は見込めない中、管路等を含めた固定資産の老朽化に歯止めをかける為、更新スピードのアップが必要である。
　よって、これまで以上に経費削減、施設の効率性、水道料金の適正化等を総合的に検討し、将来に向けた水の安定供給、安定経営を目指す。</t>
    <rPh sb="120" eb="122">
      <t>ハド</t>
    </rPh>
    <rPh sb="127" eb="128">
      <t>タメ</t>
    </rPh>
    <rPh sb="156" eb="158">
      <t>イジョウ</t>
    </rPh>
    <rPh sb="159" eb="161">
      <t>ケイヒ</t>
    </rPh>
    <rPh sb="189" eb="191">
      <t>ショウライ</t>
    </rPh>
    <rPh sb="192" eb="193">
      <t>ム</t>
    </rPh>
    <rPh sb="195" eb="196">
      <t>ミズ</t>
    </rPh>
    <rPh sb="197" eb="199">
      <t>アンテイ</t>
    </rPh>
    <rPh sb="199" eb="201">
      <t>キョウキュウ</t>
    </rPh>
    <rPh sb="202" eb="204">
      <t>アンテイ</t>
    </rPh>
    <rPh sb="204" eb="206">
      <t>ケイエイ</t>
    </rPh>
    <rPh sb="207" eb="209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</si>
</sst>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1.1499999999999999</c:v>
                </c:pt>
                <c:pt idx="1">
                  <c:v>1.78</c:v>
                </c:pt>
                <c:pt idx="2">
                  <c:v>1.21</c:v>
                </c:pt>
                <c:pt idx="3">
                  <c:v>0.99</c:v>
                </c:pt>
                <c:pt idx="4">
                  <c:v>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057448"/>
        <c:axId val="24510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057448"/>
        <c:axId val="245103808"/>
      </c:lineChart>
      <c:dateAx>
        <c:axId val="245057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103808"/>
        <c:crosses val="autoZero"/>
        <c:auto val="1"/>
        <c:lblOffset val="100"/>
        <c:baseTimeUnit val="years"/>
      </c:dateAx>
      <c:valAx>
        <c:axId val="24510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057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57.21</c:v>
                </c:pt>
                <c:pt idx="1">
                  <c:v>55.45</c:v>
                </c:pt>
                <c:pt idx="2">
                  <c:v>54.16</c:v>
                </c:pt>
                <c:pt idx="3">
                  <c:v>53.78</c:v>
                </c:pt>
                <c:pt idx="4">
                  <c:v>53.83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65288"/>
        <c:axId val="24586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65288"/>
        <c:axId val="245865680"/>
      </c:lineChart>
      <c:dateAx>
        <c:axId val="24586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65680"/>
        <c:crosses val="autoZero"/>
        <c:auto val="1"/>
        <c:lblOffset val="100"/>
        <c:baseTimeUnit val="years"/>
      </c:dateAx>
      <c:valAx>
        <c:axId val="24586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86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89.4</c:v>
                </c:pt>
                <c:pt idx="1">
                  <c:v>89.4</c:v>
                </c:pt>
                <c:pt idx="2">
                  <c:v>89.4</c:v>
                </c:pt>
                <c:pt idx="3">
                  <c:v>89.19</c:v>
                </c:pt>
                <c:pt idx="4">
                  <c:v>89.1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040312"/>
        <c:axId val="24604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040312"/>
        <c:axId val="246040704"/>
      </c:lineChart>
      <c:dateAx>
        <c:axId val="246040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6040704"/>
        <c:crosses val="autoZero"/>
        <c:auto val="1"/>
        <c:lblOffset val="100"/>
        <c:baseTimeUnit val="years"/>
      </c:dateAx>
      <c:valAx>
        <c:axId val="24604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6040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105.98</c:v>
                </c:pt>
                <c:pt idx="1">
                  <c:v>105.35</c:v>
                </c:pt>
                <c:pt idx="2">
                  <c:v>107.91</c:v>
                </c:pt>
                <c:pt idx="3">
                  <c:v>107.59</c:v>
                </c:pt>
                <c:pt idx="4">
                  <c:v>107.23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525416"/>
        <c:axId val="24552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25416"/>
        <c:axId val="245525800"/>
      </c:lineChart>
      <c:dateAx>
        <c:axId val="245525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525800"/>
        <c:crosses val="autoZero"/>
        <c:auto val="1"/>
        <c:lblOffset val="100"/>
        <c:baseTimeUnit val="years"/>
      </c:dateAx>
      <c:valAx>
        <c:axId val="245525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525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39.85</c:v>
                </c:pt>
                <c:pt idx="1">
                  <c:v>40.69</c:v>
                </c:pt>
                <c:pt idx="2">
                  <c:v>50.94</c:v>
                </c:pt>
                <c:pt idx="3">
                  <c:v>51.91</c:v>
                </c:pt>
                <c:pt idx="4">
                  <c:v>52.81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924560"/>
        <c:axId val="24492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924560"/>
        <c:axId val="244924944"/>
      </c:lineChart>
      <c:dateAx>
        <c:axId val="24492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924944"/>
        <c:crosses val="autoZero"/>
        <c:auto val="1"/>
        <c:lblOffset val="100"/>
        <c:baseTimeUnit val="years"/>
      </c:dateAx>
      <c:valAx>
        <c:axId val="24492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492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14.84</c:v>
                </c:pt>
                <c:pt idx="1">
                  <c:v>22.88</c:v>
                </c:pt>
                <c:pt idx="2">
                  <c:v>24.3</c:v>
                </c:pt>
                <c:pt idx="3">
                  <c:v>23.64</c:v>
                </c:pt>
                <c:pt idx="4">
                  <c:v>24.86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560680"/>
        <c:axId val="17391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560680"/>
        <c:axId val="173913160"/>
      </c:lineChart>
      <c:dateAx>
        <c:axId val="245560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13160"/>
        <c:crosses val="autoZero"/>
        <c:auto val="1"/>
        <c:lblOffset val="100"/>
        <c:baseTimeUnit val="years"/>
      </c:dateAx>
      <c:valAx>
        <c:axId val="17391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560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14336"/>
        <c:axId val="17391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4336"/>
        <c:axId val="173914728"/>
      </c:lineChart>
      <c:dateAx>
        <c:axId val="17391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914728"/>
        <c:crosses val="autoZero"/>
        <c:auto val="1"/>
        <c:lblOffset val="100"/>
        <c:baseTimeUnit val="years"/>
      </c:dateAx>
      <c:valAx>
        <c:axId val="173914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91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1591.12</c:v>
                </c:pt>
                <c:pt idx="1">
                  <c:v>1723.17</c:v>
                </c:pt>
                <c:pt idx="2">
                  <c:v>599.73</c:v>
                </c:pt>
                <c:pt idx="3">
                  <c:v>529.51</c:v>
                </c:pt>
                <c:pt idx="4">
                  <c:v>555.64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25640"/>
        <c:axId val="24572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5640"/>
        <c:axId val="245726032"/>
      </c:lineChart>
      <c:dateAx>
        <c:axId val="245725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726032"/>
        <c:crosses val="autoZero"/>
        <c:auto val="1"/>
        <c:lblOffset val="100"/>
        <c:baseTimeUnit val="years"/>
      </c:dateAx>
      <c:valAx>
        <c:axId val="24572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72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482.84</c:v>
                </c:pt>
                <c:pt idx="1">
                  <c:v>488.3</c:v>
                </c:pt>
                <c:pt idx="2">
                  <c:v>493.44</c:v>
                </c:pt>
                <c:pt idx="3">
                  <c:v>487.13</c:v>
                </c:pt>
                <c:pt idx="4">
                  <c:v>485.22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27208"/>
        <c:axId val="24586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7208"/>
        <c:axId val="245862936"/>
      </c:lineChart>
      <c:dateAx>
        <c:axId val="245727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62936"/>
        <c:crosses val="autoZero"/>
        <c:auto val="1"/>
        <c:lblOffset val="100"/>
        <c:baseTimeUnit val="years"/>
      </c:dateAx>
      <c:valAx>
        <c:axId val="245862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72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100.33</c:v>
                </c:pt>
                <c:pt idx="1">
                  <c:v>99.68</c:v>
                </c:pt>
                <c:pt idx="2">
                  <c:v>102.73</c:v>
                </c:pt>
                <c:pt idx="3">
                  <c:v>101.85</c:v>
                </c:pt>
                <c:pt idx="4">
                  <c:v>99.83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24856"/>
        <c:axId val="24572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4856"/>
        <c:axId val="245724464"/>
      </c:lineChart>
      <c:dateAx>
        <c:axId val="245724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724464"/>
        <c:crosses val="autoZero"/>
        <c:auto val="1"/>
        <c:lblOffset val="100"/>
        <c:baseTimeUnit val="years"/>
      </c:dateAx>
      <c:valAx>
        <c:axId val="24572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724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150.63999999999999</c:v>
                </c:pt>
                <c:pt idx="1">
                  <c:v>152.28</c:v>
                </c:pt>
                <c:pt idx="2">
                  <c:v>146.94</c:v>
                </c:pt>
                <c:pt idx="3">
                  <c:v>147.97999999999999</c:v>
                </c:pt>
                <c:pt idx="4">
                  <c:v>151.29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725248"/>
        <c:axId val="24586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5248"/>
        <c:axId val="245864112"/>
      </c:lineChart>
      <c:dateAx>
        <c:axId val="2457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5864112"/>
        <c:crosses val="autoZero"/>
        <c:auto val="1"/>
        <c:lblOffset val="100"/>
        <c:baseTimeUnit val="years"/>
      </c:dateAx>
      <c:valAx>
        <c:axId val="24586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57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22" zoomScaleNormal="10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福岡県　中間市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116</v>
      </c>
      <c r="AE8" s="84"/>
      <c r="AF8" s="84"/>
      <c r="AG8" s="84"/>
      <c r="AH8" s="84"/>
      <c r="AI8" s="84"/>
      <c r="AJ8" s="84"/>
      <c r="AK8" s="5"/>
      <c r="AL8" s="71">
        <f>データ!$R$6</f>
        <v>42884</v>
      </c>
      <c r="AM8" s="71"/>
      <c r="AN8" s="71"/>
      <c r="AO8" s="71"/>
      <c r="AP8" s="71"/>
      <c r="AQ8" s="71"/>
      <c r="AR8" s="71"/>
      <c r="AS8" s="71"/>
      <c r="AT8" s="67">
        <f>データ!$S$6</f>
        <v>15.96</v>
      </c>
      <c r="AU8" s="68"/>
      <c r="AV8" s="68"/>
      <c r="AW8" s="68"/>
      <c r="AX8" s="68"/>
      <c r="AY8" s="68"/>
      <c r="AZ8" s="68"/>
      <c r="BA8" s="68"/>
      <c r="BB8" s="70">
        <f>データ!$T$6</f>
        <v>2686.97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57.15</v>
      </c>
      <c r="J10" s="68"/>
      <c r="K10" s="68"/>
      <c r="L10" s="68"/>
      <c r="M10" s="68"/>
      <c r="N10" s="68"/>
      <c r="O10" s="69"/>
      <c r="P10" s="70">
        <f>データ!$P$6</f>
        <v>99.93</v>
      </c>
      <c r="Q10" s="70"/>
      <c r="R10" s="70"/>
      <c r="S10" s="70"/>
      <c r="T10" s="70"/>
      <c r="U10" s="70"/>
      <c r="V10" s="70"/>
      <c r="W10" s="71">
        <f>データ!$Q$6</f>
        <v>2440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62058</v>
      </c>
      <c r="AM10" s="71"/>
      <c r="AN10" s="71"/>
      <c r="AO10" s="71"/>
      <c r="AP10" s="71"/>
      <c r="AQ10" s="71"/>
      <c r="AR10" s="71"/>
      <c r="AS10" s="71"/>
      <c r="AT10" s="67">
        <f>データ!$V$6</f>
        <v>34.979999999999997</v>
      </c>
      <c r="AU10" s="68"/>
      <c r="AV10" s="68"/>
      <c r="AW10" s="68"/>
      <c r="AX10" s="68"/>
      <c r="AY10" s="68"/>
      <c r="AZ10" s="68"/>
      <c r="BA10" s="68"/>
      <c r="BB10" s="70">
        <f>データ!$W$6</f>
        <v>1774.1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119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402150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福岡県　中間市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57.15</v>
      </c>
      <c r="P6" s="35">
        <f t="shared" si="3"/>
        <v>99.93</v>
      </c>
      <c r="Q6" s="35">
        <f t="shared" si="3"/>
        <v>2440</v>
      </c>
      <c r="R6" s="35">
        <f t="shared" si="3"/>
        <v>42884</v>
      </c>
      <c r="S6" s="35">
        <f t="shared" si="3"/>
        <v>15.96</v>
      </c>
      <c r="T6" s="35">
        <f t="shared" si="3"/>
        <v>2686.97</v>
      </c>
      <c r="U6" s="35">
        <f t="shared" si="3"/>
        <v>62058</v>
      </c>
      <c r="V6" s="35">
        <f t="shared" si="3"/>
        <v>34.979999999999997</v>
      </c>
      <c r="W6" s="35">
        <f t="shared" si="3"/>
        <v>1774.1</v>
      </c>
      <c r="X6" s="36">
        <f>IF(X7="",NA(),X7)</f>
        <v>105.98</v>
      </c>
      <c r="Y6" s="36">
        <f t="shared" ref="Y6:AG6" si="4">IF(Y7="",NA(),Y7)</f>
        <v>105.35</v>
      </c>
      <c r="Z6" s="36">
        <f t="shared" si="4"/>
        <v>107.91</v>
      </c>
      <c r="AA6" s="36">
        <f t="shared" si="4"/>
        <v>107.59</v>
      </c>
      <c r="AB6" s="36">
        <f t="shared" si="4"/>
        <v>107.23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1591.12</v>
      </c>
      <c r="AU6" s="36">
        <f t="shared" ref="AU6:BC6" si="6">IF(AU7="",NA(),AU7)</f>
        <v>1723.17</v>
      </c>
      <c r="AV6" s="36">
        <f t="shared" si="6"/>
        <v>599.73</v>
      </c>
      <c r="AW6" s="36">
        <f t="shared" si="6"/>
        <v>529.51</v>
      </c>
      <c r="AX6" s="36">
        <f t="shared" si="6"/>
        <v>555.64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482.84</v>
      </c>
      <c r="BF6" s="36">
        <f t="shared" ref="BF6:BN6" si="7">IF(BF7="",NA(),BF7)</f>
        <v>488.3</v>
      </c>
      <c r="BG6" s="36">
        <f t="shared" si="7"/>
        <v>493.44</v>
      </c>
      <c r="BH6" s="36">
        <f t="shared" si="7"/>
        <v>487.13</v>
      </c>
      <c r="BI6" s="36">
        <f t="shared" si="7"/>
        <v>485.22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100.33</v>
      </c>
      <c r="BQ6" s="36">
        <f t="shared" ref="BQ6:BY6" si="8">IF(BQ7="",NA(),BQ7)</f>
        <v>99.68</v>
      </c>
      <c r="BR6" s="36">
        <f t="shared" si="8"/>
        <v>102.73</v>
      </c>
      <c r="BS6" s="36">
        <f t="shared" si="8"/>
        <v>101.85</v>
      </c>
      <c r="BT6" s="36">
        <f t="shared" si="8"/>
        <v>99.83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150.63999999999999</v>
      </c>
      <c r="CB6" s="36">
        <f t="shared" ref="CB6:CJ6" si="9">IF(CB7="",NA(),CB7)</f>
        <v>152.28</v>
      </c>
      <c r="CC6" s="36">
        <f t="shared" si="9"/>
        <v>146.94</v>
      </c>
      <c r="CD6" s="36">
        <f t="shared" si="9"/>
        <v>147.97999999999999</v>
      </c>
      <c r="CE6" s="36">
        <f t="shared" si="9"/>
        <v>151.29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57.21</v>
      </c>
      <c r="CM6" s="36">
        <f t="shared" ref="CM6:CU6" si="10">IF(CM7="",NA(),CM7)</f>
        <v>55.45</v>
      </c>
      <c r="CN6" s="36">
        <f t="shared" si="10"/>
        <v>54.16</v>
      </c>
      <c r="CO6" s="36">
        <f t="shared" si="10"/>
        <v>53.78</v>
      </c>
      <c r="CP6" s="36">
        <f t="shared" si="10"/>
        <v>53.83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89.4</v>
      </c>
      <c r="CX6" s="36">
        <f t="shared" ref="CX6:DF6" si="11">IF(CX7="",NA(),CX7)</f>
        <v>89.4</v>
      </c>
      <c r="CY6" s="36">
        <f t="shared" si="11"/>
        <v>89.4</v>
      </c>
      <c r="CZ6" s="36">
        <f t="shared" si="11"/>
        <v>89.19</v>
      </c>
      <c r="DA6" s="36">
        <f t="shared" si="11"/>
        <v>89.1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39.85</v>
      </c>
      <c r="DI6" s="36">
        <f t="shared" ref="DI6:DQ6" si="12">IF(DI7="",NA(),DI7)</f>
        <v>40.69</v>
      </c>
      <c r="DJ6" s="36">
        <f t="shared" si="12"/>
        <v>50.94</v>
      </c>
      <c r="DK6" s="36">
        <f t="shared" si="12"/>
        <v>51.91</v>
      </c>
      <c r="DL6" s="36">
        <f t="shared" si="12"/>
        <v>52.81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14.84</v>
      </c>
      <c r="DT6" s="36">
        <f t="shared" ref="DT6:EB6" si="13">IF(DT7="",NA(),DT7)</f>
        <v>22.88</v>
      </c>
      <c r="DU6" s="36">
        <f t="shared" si="13"/>
        <v>24.3</v>
      </c>
      <c r="DV6" s="36">
        <f t="shared" si="13"/>
        <v>23.64</v>
      </c>
      <c r="DW6" s="36">
        <f t="shared" si="13"/>
        <v>24.86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1.1499999999999999</v>
      </c>
      <c r="EE6" s="36">
        <f t="shared" ref="EE6:EM6" si="14">IF(EE7="",NA(),EE7)</f>
        <v>1.78</v>
      </c>
      <c r="EF6" s="36">
        <f t="shared" si="14"/>
        <v>1.21</v>
      </c>
      <c r="EG6" s="36">
        <f t="shared" si="14"/>
        <v>0.99</v>
      </c>
      <c r="EH6" s="36">
        <f t="shared" si="14"/>
        <v>0.98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402150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57.15</v>
      </c>
      <c r="P7" s="39">
        <v>99.93</v>
      </c>
      <c r="Q7" s="39">
        <v>2440</v>
      </c>
      <c r="R7" s="39">
        <v>42884</v>
      </c>
      <c r="S7" s="39">
        <v>15.96</v>
      </c>
      <c r="T7" s="39">
        <v>2686.97</v>
      </c>
      <c r="U7" s="39">
        <v>62058</v>
      </c>
      <c r="V7" s="39">
        <v>34.979999999999997</v>
      </c>
      <c r="W7" s="39">
        <v>1774.1</v>
      </c>
      <c r="X7" s="39">
        <v>105.98</v>
      </c>
      <c r="Y7" s="39">
        <v>105.35</v>
      </c>
      <c r="Z7" s="39">
        <v>107.91</v>
      </c>
      <c r="AA7" s="39">
        <v>107.59</v>
      </c>
      <c r="AB7" s="39">
        <v>107.23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1591.12</v>
      </c>
      <c r="AU7" s="39">
        <v>1723.17</v>
      </c>
      <c r="AV7" s="39">
        <v>599.73</v>
      </c>
      <c r="AW7" s="39">
        <v>529.51</v>
      </c>
      <c r="AX7" s="39">
        <v>555.64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482.84</v>
      </c>
      <c r="BF7" s="39">
        <v>488.3</v>
      </c>
      <c r="BG7" s="39">
        <v>493.44</v>
      </c>
      <c r="BH7" s="39">
        <v>487.13</v>
      </c>
      <c r="BI7" s="39">
        <v>485.22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100.33</v>
      </c>
      <c r="BQ7" s="39">
        <v>99.68</v>
      </c>
      <c r="BR7" s="39">
        <v>102.73</v>
      </c>
      <c r="BS7" s="39">
        <v>101.85</v>
      </c>
      <c r="BT7" s="39">
        <v>99.83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150.63999999999999</v>
      </c>
      <c r="CB7" s="39">
        <v>152.28</v>
      </c>
      <c r="CC7" s="39">
        <v>146.94</v>
      </c>
      <c r="CD7" s="39">
        <v>147.97999999999999</v>
      </c>
      <c r="CE7" s="39">
        <v>151.29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57.21</v>
      </c>
      <c r="CM7" s="39">
        <v>55.45</v>
      </c>
      <c r="CN7" s="39">
        <v>54.16</v>
      </c>
      <c r="CO7" s="39">
        <v>53.78</v>
      </c>
      <c r="CP7" s="39">
        <v>53.83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89.4</v>
      </c>
      <c r="CX7" s="39">
        <v>89.4</v>
      </c>
      <c r="CY7" s="39">
        <v>89.4</v>
      </c>
      <c r="CZ7" s="39">
        <v>89.19</v>
      </c>
      <c r="DA7" s="39">
        <v>89.1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39.85</v>
      </c>
      <c r="DI7" s="39">
        <v>40.69</v>
      </c>
      <c r="DJ7" s="39">
        <v>50.94</v>
      </c>
      <c r="DK7" s="39">
        <v>51.91</v>
      </c>
      <c r="DL7" s="39">
        <v>52.81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14.84</v>
      </c>
      <c r="DT7" s="39">
        <v>22.88</v>
      </c>
      <c r="DU7" s="39">
        <v>24.3</v>
      </c>
      <c r="DV7" s="39">
        <v>23.64</v>
      </c>
      <c r="DW7" s="39">
        <v>24.86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1.1499999999999999</v>
      </c>
      <c r="EE7" s="39">
        <v>1.78</v>
      </c>
      <c r="EF7" s="39">
        <v>1.21</v>
      </c>
      <c r="EG7" s="39">
        <v>0.99</v>
      </c>
      <c r="EH7" s="39">
        <v>0.98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nakama</cp:lastModifiedBy>
  <cp:lastPrinted>2018-01-29T02:09:47Z</cp:lastPrinted>
  <dcterms:created xsi:type="dcterms:W3CDTF">2017-12-25T01:36:17Z</dcterms:created>
  <dcterms:modified xsi:type="dcterms:W3CDTF">2018-01-29T02:21:59Z</dcterms:modified>
  <cp:category/>
</cp:coreProperties>
</file>