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2001757\Desktop\財政課の仕事（宮内）\メール\R4.3.18【14中間市】（修正依頼）令和２年度財政状況資料集について\"/>
    </mc:Choice>
  </mc:AlternateContent>
  <xr:revisionPtr revIDLastSave="0" documentId="13_ncr:1_{2B79C5FF-7888-4A67-BA22-A5D9E6690CB4}" xr6:coauthVersionLast="36" xr6:coauthVersionMax="36" xr10:uidLastSave="{00000000-0000-0000-0000-000000000000}"/>
  <bookViews>
    <workbookView xWindow="0" yWindow="0" windowWidth="23040" windowHeight="93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s="1"/>
  <c r="AM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<sst xmlns="http://schemas.openxmlformats.org/spreadsheetml/2006/main" count="1141" uniqueCount="625">
  <si>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</si>
  <si>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</si>
  <si>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</si>
  <si>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</si>
  <si>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</si>
  <si>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</si>
  <si>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</si>
  <si>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</si>
  <si>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</si>
  <si>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</si>
  <si>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</si>
  <si>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</si>
  <si>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</si>
  <si>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</si>
  <si>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</si>
  <si>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</si>
  <si>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</si>
  <si>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</si>
  <si>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</si>
  <si>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</si>
  <si>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</si>
  <si>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</si>
  <si>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</si>
  <si>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</si>
  <si>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</si>
  <si>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</si>
  <si>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</si>
  <si>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</si>
  <si>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</si>
  <si>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</si>
  <si>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</si>
  <si>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</si>
  <si>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</si>
  <si>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</si>
  <si>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</si>
  <si>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</si>
  <si>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</si>
  <si>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</si>
  <si>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</si>
  <si>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</si>
  <si>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</si>
  <si>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</si>
  <si>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</si>
  <si>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</si>
  <si>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</si>
  <si>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</si>
  <si>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</si>
  <si>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</si>
  <si>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</si>
  <si>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</si>
  <si>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</si>
  <si>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</si>
  <si>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</si>
  <si>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</si>
  <si>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</si>
  <si>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</si>
  <si>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</si>
  <si>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</si>
  <si>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</si>
  <si>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</si>
  <si>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</si>
  <si>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</si>
  <si>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</si>
  <si>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</si>
  <si>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</si>
  <si>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</si>
  <si>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</si>
  <si>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</si>
  <si>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</si>
  <si>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</si>
  <si>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</si>
  <si>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</si>
  <si>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</si>
  <si>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</si>
  <si>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</si>
  <si>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</si>
  <si>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</si>
  <si>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</si>
  <si>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</si>
  <si>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</si>
  <si>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</si>
  <si>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</si>
  <si>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</si>
  <si>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</si>
  <si>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</si>
  <si>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</si>
  <si>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</si>
  <si>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</si>
  <si>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</si>
  <si>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</si>
  <si>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</si>
  <si>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</si>
  <si>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</si>
  <si>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</si>
  <si>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</si>
  <si>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</si>
  <si>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</si>
  <si>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</si>
  <si>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</si>
  <si>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</si>
  <si>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</si>
  <si>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</si>
  <si>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</si>
  <si>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</si>
  <si>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</si>
  <si>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</si>
  <si>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</si>
  <si>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</si>
  <si>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</si>
  <si>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</si>
  <si>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</si>
  <si>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</si>
  <si>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</si>
  <si>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</si>
  <si>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</si>
  <si>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</si>
  <si>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</si>
  <si>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</si>
  <si>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</si>
  <si>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</si>
  <si>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</si>
  <si>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</si>
  <si>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</si>
  <si>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</si>
  <si>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</si>
  <si>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</si>
  <si>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</si>
  <si>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</si>
  <si>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</si>
  <si>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</si>
  <si>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</si>
  <si>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</si>
  <si>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</si>
  <si>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</si>
  <si>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</si>
  <si>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</si>
  <si>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</si>
  <si>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</si>
  <si>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</si>
  <si>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</si>
  <si>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</si>
  <si>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</si>
  <si>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</si>
  <si>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</si>
  <si>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</si>
  <si>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</si>
  <si>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</si>
  <si>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</si>
  <si>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</si>
  <si>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</si>
  <si>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</si>
  <si>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</si>
  <si>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</si>
  <si>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</si>
  <si>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</si>
  <si>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</si>
  <si>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</si>
  <si>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</si>
  <si>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</si>
  <si>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</si>
  <si>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</si>
  <si>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</si>
  <si>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</si>
  <si>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</si>
  <si>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</si>
  <si>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</si>
  <si>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</si>
  <si>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</si>
  <si>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</si>
  <si>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</si>
  <si>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</si>
  <si>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</si>
  <si>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</si>
  <si>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</si>
  <si>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</si>
  <si>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</si>
  <si>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</si>
  <si>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</si>
  <si>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</si>
  <si>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</si>
  <si>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</si>
  <si>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</si>
  <si>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</si>
  <si>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</si>
  <si>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</si>
  <si>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</si>
  <si>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</si>
  <si>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</si>
  <si>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</si>
  <si>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</si>
  <si>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</si>
  <si>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</si>
  <si>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</si>
  <si>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</si>
  <si>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</si>
  <si>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</si>
  <si>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</si>
  <si>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</si>
  <si>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</si>
  <si>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</si>
  <si>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</si>
  <si>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</si>
  <si>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</si>
  <si>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</si>
  <si>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</si>
  <si>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</si>
  <si>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</si>
  <si>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</si>
  <si>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</si>
  <si>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</si>
  <si>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</si>
  <si>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</si>
  <si>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</si>
  <si>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</si>
  <si>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福岡県中間市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</si>
  <si>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</si>
  <si>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</si>
  <si>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</si>
  <si>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</si>
  <si>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</si>
  <si>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</si>
  <si>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</si>
  <si>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</si>
  <si>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</si>
  <si>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</si>
  <si>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</si>
  <si>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</si>
  <si>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</si>
  <si>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</si>
  <si>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</si>
  <si>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</si>
  <si>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</si>
  <si>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</si>
  <si>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</si>
  <si>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</si>
  <si>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</si>
  <si>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</si>
  <si>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</si>
  <si>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</si>
  <si>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</si>
  <si>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</si>
  <si>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</si>
  <si>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</si>
  <si>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</si>
  <si>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</si>
  <si>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</si>
  <si>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</si>
  <si>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</si>
  <si>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</si>
  <si>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</si>
  <si>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</si>
  <si>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</si>
  <si>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</si>
  <si>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</si>
  <si>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</si>
  <si>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</si>
  <si>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</si>
  <si>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</si>
  <si>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</si>
  <si>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</si>
  <si>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</si>
  <si>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</si>
  <si>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</si>
  <si>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</si>
  <si>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</si>
  <si>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</si>
  <si>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</si>
  <si>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</si>
  <si>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</si>
  <si>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</si>
  <si>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</si>
  <si>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</si>
  <si>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</si>
  <si>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</si>
  <si>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</si>
  <si>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</si>
  <si>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</si>
  <si>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</si>
  <si>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</si>
  <si>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</si>
  <si>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</si>
  <si>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</si>
  <si>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</si>
  <si>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</si>
  <si>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</si>
  <si>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</si>
  <si>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</si>
  <si>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</si>
  <si>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</si>
  <si>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</si>
  <si>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</si>
  <si>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</si>
  <si>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</si>
  <si>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</si>
  <si>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</si>
  <si>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</si>
  <si>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</si>
  <si>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</si>
  <si>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</si>
  <si>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</si>
  <si>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</si>
  <si>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</si>
  <si>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</si>
  <si>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</si>
  <si>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</si>
  <si>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</si>
  <si>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</si>
  <si>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</si>
  <si>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</si>
  <si>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</si>
  <si>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</si>
  <si>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</si>
  <si>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</si>
  <si>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</si>
  <si>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</si>
  <si>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</si>
  <si>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</si>
  <si>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</si>
  <si>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</si>
  <si>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</si>
  <si>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</si>
  <si>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</si>
  <si>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</si>
  <si>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</si>
  <si>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</si>
  <si>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</si>
  <si>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</si>
  <si>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</si>
  <si>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</si>
  <si>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</si>
  <si>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</si>
  <si>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</si>
  <si>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</si>
  <si>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</si>
  <si>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</si>
  <si>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</si>
  <si>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</si>
  <si>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</si>
  <si>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</si>
  <si>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</si>
  <si>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</si>
  <si>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</si>
  <si>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</si>
  <si>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</si>
  <si>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</si>
  <si>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</si>
  <si>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</si>
  <si>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</si>
  <si>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</si>
  <si>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</si>
  <si>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</si>
  <si>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</si>
  <si>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</si>
  <si>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</si>
  <si>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</si>
  <si>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</si>
  <si>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</si>
  <si>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</si>
  <si>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</si>
  <si>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</si>
  <si>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</si>
  <si>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</si>
  <si>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</si>
  <si>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</si>
  <si>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</si>
  <si>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</si>
  <si>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</si>
  <si>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</si>
  <si>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</si>
  <si>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</si>
  <si>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福岡県中間市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</si>
  <si>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</si>
  <si>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</si>
  <si>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</si>
  <si>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</si>
  <si>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</si>
  <si>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</si>
  <si>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</si>
  <si>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</si>
  <si>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</si>
  <si>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</si>
  <si>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</si>
  <si>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</si>
  <si>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</si>
  <si>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</si>
  <si>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</si>
  <si>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</si>
  <si>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</si>
  <si>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</si>
  <si>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</si>
  <si>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</si>
  <si>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中間市公共用地先行取得特別会計</t>
    <phoneticPr fontId="5"/>
  </si>
  <si>
    <t>中間市住宅新築資金等特別会計</t>
    <phoneticPr fontId="5"/>
  </si>
  <si>
    <t>中間市地域下水道事業特別会計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</si>
  <si>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</si>
  <si>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</si>
  <si>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</si>
  <si>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</si>
  <si>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</si>
  <si>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</si>
  <si>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</si>
  <si>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</si>
  <si>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</si>
  <si>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</si>
  <si>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</si>
  <si>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</si>
  <si>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</si>
  <si>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</si>
  <si>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中間市特別会計国民健康保険事業</t>
    <phoneticPr fontId="5"/>
  </si>
  <si>
    <t>中間市介護保険事業特別会計</t>
    <phoneticPr fontId="5"/>
  </si>
  <si>
    <t>中間市後期高齢者医療特別会計</t>
    <phoneticPr fontId="5"/>
  </si>
  <si>
    <t>中間市水道事業会計</t>
    <phoneticPr fontId="5"/>
  </si>
  <si>
    <t>法適用企業</t>
    <phoneticPr fontId="5"/>
  </si>
  <si>
    <t>中間市病院事業会計</t>
    <phoneticPr fontId="5"/>
  </si>
  <si>
    <t>中間市公共下水道事業会計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</si>
  <si>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</si>
  <si>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</si>
  <si>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</si>
  <si>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</si>
  <si>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</si>
  <si>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</si>
  <si>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</si>
  <si>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</si>
  <si>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</si>
  <si>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</si>
  <si>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</si>
  <si>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</si>
  <si>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</si>
  <si>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</si>
  <si>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</si>
  <si>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</si>
  <si>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</si>
  <si>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</si>
  <si>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</si>
  <si>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</si>
  <si>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</si>
  <si>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</si>
  <si>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</si>
  <si>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</si>
  <si>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</si>
  <si>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</si>
  <si>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</si>
  <si>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</si>
  <si>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</si>
  <si>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</si>
  <si>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</si>
  <si>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</si>
  <si>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</si>
  <si>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</si>
  <si>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</si>
  <si>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</si>
  <si>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</si>
  <si>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</si>
  <si>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</si>
  <si>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</si>
  <si>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</si>
  <si>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</si>
  <si>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</si>
  <si>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</si>
  <si>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</si>
  <si>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</si>
  <si>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</si>
  <si>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</si>
  <si>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</si>
  <si>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</si>
  <si>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</si>
  <si>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</si>
  <si>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</si>
  <si>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</si>
  <si>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</si>
  <si>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</si>
  <si>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</si>
  <si>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</si>
  <si>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</si>
  <si>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</si>
  <si>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</si>
  <si>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</si>
  <si>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</si>
  <si>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</si>
  <si>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</si>
  <si>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</si>
  <si>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</si>
  <si>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</si>
  <si>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</si>
  <si>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中間市病院事業会計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</si>
  <si>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</si>
  <si>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中間市水道事業会計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</si>
  <si>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</si>
  <si>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</si>
  <si>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</si>
  <si>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</si>
  <si>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</si>
  <si>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</si>
  <si>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</si>
  <si>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</si>
  <si>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</si>
  <si>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</si>
  <si>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</si>
  <si>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</si>
  <si>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</si>
  <si>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</si>
  <si>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</si>
  <si>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</si>
  <si>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</si>
  <si>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</si>
  <si>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</si>
  <si>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</si>
  <si>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</si>
  <si>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</si>
  <si>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</si>
  <si>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</si>
  <si>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</si>
  <si>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</si>
  <si>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</si>
  <si>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</si>
  <si>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</si>
  <si>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</si>
  <si>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</si>
  <si>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</si>
  <si>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</si>
  <si>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</si>
  <si>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</si>
  <si>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</si>
  <si>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</si>
  <si>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</si>
  <si>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</si>
  <si>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</si>
  <si>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</si>
  <si>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</si>
  <si>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</si>
  <si>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</si>
  <si>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</si>
  <si>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</si>
  <si>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</si>
  <si>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</si>
  <si>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</si>
  <si>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</si>
  <si>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</si>
  <si>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</si>
  <si>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</si>
  <si>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</si>
  <si>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</si>
  <si>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</si>
  <si>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</si>
  <si>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</si>
  <si>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</si>
  <si>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</si>
  <si>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</si>
  <si>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</si>
  <si>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</si>
  <si>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</si>
  <si>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</si>
  <si>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</si>
  <si>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</si>
  <si>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</si>
  <si>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</si>
  <si>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</si>
  <si>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</si>
  <si>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</si>
  <si>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</si>
  <si>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</si>
  <si>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</si>
  <si>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</si>
  <si>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</si>
  <si>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</si>
  <si>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</si>
  <si>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</si>
  <si>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</si>
  <si>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</si>
  <si>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</si>
  <si>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</si>
  <si>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</si>
  <si>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8.49</t>
  </si>
  <si>
    <t>▲ 4.44</t>
  </si>
  <si>
    <t>▲ 3.56</t>
  </si>
  <si>
    <t>中間市特別会計国民健康保険事業</t>
  </si>
  <si>
    <t>▲ 12.89</t>
  </si>
  <si>
    <t>▲ 10.58</t>
  </si>
  <si>
    <t>▲ 9.94</t>
  </si>
  <si>
    <t>▲ 9.63</t>
  </si>
  <si>
    <t>▲ 7.89</t>
  </si>
  <si>
    <t>中間市住宅新築資金等特別会計</t>
  </si>
  <si>
    <t>▲ 3.63</t>
  </si>
  <si>
    <t>▲ 3.59</t>
  </si>
  <si>
    <t>▲ 3.53</t>
  </si>
  <si>
    <t>▲ 3.54</t>
  </si>
  <si>
    <t>▲ 3.40</t>
  </si>
  <si>
    <t>中間市水道事業会計</t>
  </si>
  <si>
    <t>一般会計</t>
  </si>
  <si>
    <t>中間市介護保険事業特別会計</t>
  </si>
  <si>
    <t>中間市病院事業会計</t>
  </si>
  <si>
    <t>▲ 1.39</t>
  </si>
  <si>
    <t>▲ 2.91</t>
  </si>
  <si>
    <t>中間市公共下水道事業会計</t>
  </si>
  <si>
    <t>中間市後期高齢者医療特別会計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</si>
  <si>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</si>
  <si>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</si>
  <si>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</si>
  <si>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</si>
  <si>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</si>
  <si>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</si>
  <si>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</si>
  <si>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</si>
  <si>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</si>
  <si>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中間市文化振興財団</t>
    <phoneticPr fontId="2"/>
  </si>
  <si>
    <t>福岡県中間市外二ヶ町山田川水利組合（一般会計）</t>
    <rPh sb="18" eb="20">
      <t>イッパン</t>
    </rPh>
    <rPh sb="20" eb="22">
      <t>カイケイ</t>
    </rPh>
    <phoneticPr fontId="2"/>
  </si>
  <si>
    <t>堀川水利組合（一般会計）</t>
    <rPh sb="7" eb="9">
      <t>イッパン</t>
    </rPh>
    <rPh sb="9" eb="11">
      <t>カイケイ</t>
    </rPh>
    <phoneticPr fontId="2"/>
  </si>
  <si>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</si>
  <si>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</si>
  <si>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</si>
  <si>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中間市行橋市競艇組合（モーターボート競走事業会計）</t>
    <rPh sb="18" eb="20">
      <t>キョウソウ</t>
    </rPh>
    <rPh sb="20" eb="22">
      <t>ジギョウ</t>
    </rPh>
    <rPh sb="22" eb="24">
      <t>カイケイ</t>
    </rPh>
    <phoneticPr fontId="2"/>
  </si>
  <si>
    <t>遠賀・中間地域広域行政事務組合（一般会計）</t>
    <rPh sb="16" eb="18">
      <t>イッパン</t>
    </rPh>
    <rPh sb="18" eb="20">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</si>
  <si>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</si>
  <si>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</si>
  <si>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</si>
  <si>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</si>
  <si>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</si>
  <si>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かんがい揚水施設管理運営基金</t>
    <rPh sb="4" eb="6">
      <t>ヨウスイ</t>
    </rPh>
    <rPh sb="6" eb="8">
      <t>シセツ</t>
    </rPh>
    <rPh sb="8" eb="10">
      <t>カンリ</t>
    </rPh>
    <rPh sb="10" eb="12">
      <t>ウンエイ</t>
    </rPh>
    <rPh sb="12" eb="14">
      <t>キキン</t>
    </rPh>
    <phoneticPr fontId="5"/>
  </si>
  <si>
    <t>五楽及び虫生津工場排水施設管理運営基金</t>
    <rPh sb="0" eb="2">
      <t>ゴラク</t>
    </rPh>
    <rPh sb="2" eb="3">
      <t>オヨ</t>
    </rPh>
    <rPh sb="4" eb="7">
      <t>ムショウヅ</t>
    </rPh>
    <rPh sb="7" eb="9">
      <t>コウジョウ</t>
    </rPh>
    <rPh sb="9" eb="11">
      <t>ハイスイ</t>
    </rPh>
    <rPh sb="11" eb="13">
      <t>シセツ</t>
    </rPh>
    <rPh sb="13" eb="15">
      <t>カンリ</t>
    </rPh>
    <rPh sb="15" eb="17">
      <t>ウンエイ</t>
    </rPh>
    <rPh sb="17" eb="19">
      <t>キキン</t>
    </rPh>
    <phoneticPr fontId="5"/>
  </si>
  <si>
    <t>消防施設整備積立基金</t>
    <rPh sb="0" eb="2">
      <t>ショウボウ</t>
    </rPh>
    <rPh sb="2" eb="4">
      <t>シセツ</t>
    </rPh>
    <rPh sb="4" eb="6">
      <t>セイビ</t>
    </rPh>
    <rPh sb="6" eb="8">
      <t>ツミタテ</t>
    </rPh>
    <rPh sb="8" eb="10">
      <t>キキン</t>
    </rPh>
    <phoneticPr fontId="5"/>
  </si>
  <si>
    <t>都市計画事業等積立基金</t>
    <rPh sb="0" eb="2">
      <t>トシ</t>
    </rPh>
    <rPh sb="2" eb="4">
      <t>ケイカク</t>
    </rPh>
    <rPh sb="4" eb="6">
      <t>ジギョウ</t>
    </rPh>
    <rPh sb="6" eb="7">
      <t>トウ</t>
    </rPh>
    <rPh sb="7" eb="9">
      <t>ツミタテ</t>
    </rPh>
    <rPh sb="9" eb="11">
      <t>キキン</t>
    </rPh>
    <phoneticPr fontId="5"/>
  </si>
  <si>
    <t>地域下水道施設改良基金</t>
    <rPh sb="0" eb="2">
      <t>チイキ</t>
    </rPh>
    <rPh sb="2" eb="5">
      <t>ゲスイドウ</t>
    </rPh>
    <rPh sb="5" eb="7">
      <t>シセツ</t>
    </rPh>
    <rPh sb="7" eb="9">
      <t>カイリョウ</t>
    </rPh>
    <rPh sb="9" eb="11">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</si>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</sst>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4BF9-49E1-BA73-C69D6E34DE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27894</c:v>
                </c:pt>
                <c:pt idx="1">
                  <c:v>26940</c:v>
                </c:pt>
                <c:pt idx="2">
                  <c:v>17908</c:v>
                </c:pt>
                <c:pt idx="3">
                  <c:v>36031</c:v>
                </c:pt>
                <c:pt idx="4">
                  <c:v>49654</c:v>
                </c:pt>
              </c:numCache>
            </c:numRef>
          </c:val>
          <c:smooth val="0"/>
          <c:extLst>
            <c:ext xmlns:c16="http://schemas.microsoft.com/office/drawing/2014/chart" uri="{C3380CC4-5D6E-409C-BE32-E72D297353CC}">
              <c16:uniqueId val="{00000001-4BF9-49E1-BA73-C69D6E34DED5}"/>
            </c:ext>
          </c:extLst>
        </c:ser>
        <c:dLbls>
          <c:showLegendKey val="0"/>
          <c:showVal val="0"/>
          <c:showCatName val="0"/>
          <c:showSerName val="0"/>
          <c:showPercent val="0"/>
          <c:showBubbleSize val="0"/>
        </c:dLbls>
        <c:marker val="1"/>
        <c:smooth val="0"/>
        <c:axId val="611528760"/>
        <c:axId val="611529152"/>
      </c:lineChart>
      <c:catAx>
        <c:axId val="611528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29152"/>
        <c:crosses val="autoZero"/>
        <c:auto val="1"/>
        <c:lblAlgn val="ctr"/>
        <c:lblOffset val="100"/>
        <c:tickLblSkip val="1"/>
        <c:tickMarkSkip val="1"/>
        <c:noMultiLvlLbl val="0"/>
      </c:catAx>
      <c:valAx>
        <c:axId val="611529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28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0.81</c:v>
                </c:pt>
                <c:pt idx="1">
                  <c:v>0.28000000000000003</c:v>
                </c:pt>
                <c:pt idx="2">
                  <c:v>0.86</c:v>
                </c:pt>
                <c:pt idx="3">
                  <c:v>4.22</c:v>
                </c:pt>
                <c:pt idx="4">
                  <c:v>7.4</c:v>
                </c:pt>
              </c:numCache>
            </c:numRef>
          </c:val>
          <c:extLst>
            <c:ext xmlns:c16="http://schemas.microsoft.com/office/drawing/2014/chart" uri="{C3380CC4-5D6E-409C-BE32-E72D297353CC}">
              <c16:uniqueId val="{00000000-CF82-44F1-8009-A5D345DB0D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c:v>
                </c:pt>
                <c:pt idx="1">
                  <c:v>7.6</c:v>
                </c:pt>
                <c:pt idx="2">
                  <c:v>3.49</c:v>
                </c:pt>
                <c:pt idx="3">
                  <c:v>1.42</c:v>
                </c:pt>
                <c:pt idx="4">
                  <c:v>15.12</c:v>
                </c:pt>
              </c:numCache>
            </c:numRef>
          </c:val>
          <c:extLst>
            <c:ext xmlns:c16="http://schemas.microsoft.com/office/drawing/2014/chart" uri="{C3380CC4-5D6E-409C-BE32-E72D297353CC}">
              <c16:uniqueId val="{00000001-CF82-44F1-8009-A5D345DB0DF5}"/>
            </c:ext>
          </c:extLst>
        </c:ser>
        <c:dLbls>
          <c:showLegendKey val="0"/>
          <c:showVal val="0"/>
          <c:showCatName val="0"/>
          <c:showSerName val="0"/>
          <c:showPercent val="0"/>
          <c:showBubbleSize val="0"/>
        </c:dLbls>
        <c:gapWidth val="250"/>
        <c:overlap val="100"/>
        <c:axId val="611531112"/>
        <c:axId val="61153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-8.49</c:v>
                </c:pt>
                <c:pt idx="1">
                  <c:v>-4.4400000000000004</c:v>
                </c:pt>
                <c:pt idx="2">
                  <c:v>-3.56</c:v>
                </c:pt>
                <c:pt idx="3">
                  <c:v>1.36</c:v>
                </c:pt>
                <c:pt idx="4">
                  <c:v>17.079999999999998</c:v>
                </c:pt>
              </c:numCache>
            </c:numRef>
          </c:val>
          <c:smooth val="0"/>
          <c:extLst>
            <c:ext xmlns:c16="http://schemas.microsoft.com/office/drawing/2014/chart" uri="{C3380CC4-5D6E-409C-BE32-E72D297353CC}">
              <c16:uniqueId val="{00000002-CF82-44F1-8009-A5D345DB0DF5}"/>
            </c:ext>
          </c:extLst>
        </c:ser>
        <c:dLbls>
          <c:showLegendKey val="0"/>
          <c:showVal val="0"/>
          <c:showCatName val="0"/>
          <c:showSerName val="0"/>
          <c:showPercent val="0"/>
          <c:showBubbleSize val="0"/>
        </c:dLbls>
        <c:marker val="1"/>
        <c:smooth val="0"/>
        <c:axId val="611531112"/>
        <c:axId val="611531504"/>
      </c:lineChart>
      <c:catAx>
        <c:axId val="61153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531504"/>
        <c:crosses val="autoZero"/>
        <c:auto val="1"/>
        <c:lblAlgn val="ctr"/>
        <c:lblOffset val="100"/>
        <c:tickLblSkip val="1"/>
        <c:tickMarkSkip val="1"/>
        <c:noMultiLvlLbl val="0"/>
      </c:catAx>
      <c:valAx>
        <c:axId val="61153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0.67</c:v>
                </c:pt>
                <c:pt idx="8">
                  <c:v>#N/A</c:v>
                </c:pt>
                <c:pt idx="9">
                  <c:v>0.01</c:v>
                </c:pt>
              </c:numCache>
            </c:numRef>
          </c:val>
          <c:extLst>
            <c:ext xmlns:c16="http://schemas.microsoft.com/office/drawing/2014/chart" uri="{C3380CC4-5D6E-409C-BE32-E72D297353CC}">
              <c16:uniqueId val="{00000000-ED1A-4B2A-973D-71F32EC09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1A-4B2A-973D-71F32EC097CB}"/>
            </c:ext>
          </c:extLst>
        </c:ser>
        <c:ser>
          <c:idx val="2"/>
          <c:order val="2"/>
          <c:tx>
            <c:strRef>
              <c:f>データシート!$A$29</c:f>
              <c:strCache>
                <c:ptCount val="1"/>
                <c:pt idx="0">
                  <c:v>中間市後期高齢者医療特別会計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0.17</c:v>
                </c:pt>
                <c:pt idx="4">
                  <c:v>#N/A</c:v>
                </c:pt>
                <c:pt idx="5">
                  <c:v>0.17</c:v>
                </c:pt>
                <c:pt idx="6">
                  <c:v>#N/A</c:v>
                </c:pt>
                <c:pt idx="7">
                  <c:v>0.17</c:v>
                </c:pt>
                <c:pt idx="8">
                  <c:v>#N/A</c:v>
                </c:pt>
                <c:pt idx="9">
                  <c:v>0.15</c:v>
                </c:pt>
              </c:numCache>
            </c:numRef>
          </c:val>
          <c:extLst>
            <c:ext xmlns:c16="http://schemas.microsoft.com/office/drawing/2014/chart" uri="{C3380CC4-5D6E-409C-BE32-E72D297353CC}">
              <c16:uniqueId val="{00000002-ED1A-4B2A-973D-71F32EC097CB}"/>
            </c:ext>
          </c:extLst>
        </c:ser>
        <c:ser>
          <c:idx val="3"/>
          <c:order val="3"/>
          <c:tx>
            <c:strRef>
              <c:f>データシート!$A$30</c:f>
              <c:strCache>
                <c:ptCount val="1"/>
                <c:pt idx="0">
                  <c:v>中間市公共下水道事業会計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1.25</c:v>
                </c:pt>
              </c:numCache>
            </c:numRef>
          </c:val>
          <c:extLst>
            <c:ext xmlns:c16="http://schemas.microsoft.com/office/drawing/2014/chart" uri="{C3380CC4-5D6E-409C-BE32-E72D297353CC}">
              <c16:uniqueId val="{00000003-ED1A-4B2A-973D-71F32EC097CB}"/>
            </c:ext>
          </c:extLst>
        </c:ser>
        <c:ser>
          <c:idx val="4"/>
          <c:order val="4"/>
          <c:tx>
            <c:strRef>
              <c:f>データシート!$A$31</c:f>
              <c:strCache>
                <c:ptCount val="1"/>
                <c:pt idx="0">
                  <c:v>中間市病院事業会計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1.1100000000000001</c:v>
                </c:pt>
                <c:pt idx="2">
                  <c:v>#N/A</c:v>
                </c:pt>
                <c:pt idx="3">
                  <c:v>0.31</c:v>
                </c:pt>
                <c:pt idx="4">
                  <c:v>1.39</c:v>
                </c:pt>
                <c:pt idx="5">
                  <c:v>#N/A</c:v>
                </c:pt>
                <c:pt idx="6">
                  <c:v>2.91</c:v>
                </c:pt>
                <c:pt idx="7">
                  <c:v>#N/A</c:v>
                </c:pt>
                <c:pt idx="8">
                  <c:v>#N/A</c:v>
                </c:pt>
                <c:pt idx="9">
                  <c:v>2.61</c:v>
                </c:pt>
              </c:numCache>
            </c:numRef>
          </c:val>
          <c:extLst>
            <c:ext xmlns:c16="http://schemas.microsoft.com/office/drawing/2014/chart" uri="{C3380CC4-5D6E-409C-BE32-E72D297353CC}">
              <c16:uniqueId val="{00000004-ED1A-4B2A-973D-71F32EC097CB}"/>
            </c:ext>
          </c:extLst>
        </c:ser>
        <c:ser>
          <c:idx val="5"/>
          <c:order val="5"/>
          <c:tx>
            <c:strRef>
              <c:f>データシート!$A$32</c:f>
              <c:strCache>
                <c:ptCount val="1"/>
                <c:pt idx="0">
                  <c:v>中間市介護保険事業特別会計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2.2599999999999998</c:v>
                </c:pt>
                <c:pt idx="4">
                  <c:v>#N/A</c:v>
                </c:pt>
                <c:pt idx="5">
                  <c:v>2.36</c:v>
                </c:pt>
                <c:pt idx="6">
                  <c:v>#N/A</c:v>
                </c:pt>
                <c:pt idx="7">
                  <c:v>2.61</c:v>
                </c:pt>
                <c:pt idx="8">
                  <c:v>#N/A</c:v>
                </c:pt>
                <c:pt idx="9">
                  <c:v>3.04</c:v>
                </c:pt>
              </c:numCache>
            </c:numRef>
          </c:val>
          <c:extLst>
            <c:ext xmlns:c16="http://schemas.microsoft.com/office/drawing/2014/chart" uri="{C3380CC4-5D6E-409C-BE32-E72D297353CC}">
              <c16:uniqueId val="{00000005-ED1A-4B2A-973D-71F32EC097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4.42</c:v>
                </c:pt>
                <c:pt idx="2">
                  <c:v>#N/A</c:v>
                </c:pt>
                <c:pt idx="3">
                  <c:v>3.85</c:v>
                </c:pt>
                <c:pt idx="4">
                  <c:v>#N/A</c:v>
                </c:pt>
                <c:pt idx="5">
                  <c:v>4.38</c:v>
                </c:pt>
                <c:pt idx="6">
                  <c:v>#N/A</c:v>
                </c:pt>
                <c:pt idx="7">
                  <c:v>7.74</c:v>
                </c:pt>
                <c:pt idx="8">
                  <c:v>#N/A</c:v>
                </c:pt>
                <c:pt idx="9">
                  <c:v>10.79</c:v>
                </c:pt>
              </c:numCache>
            </c:numRef>
          </c:val>
          <c:extLst>
            <c:ext xmlns:c16="http://schemas.microsoft.com/office/drawing/2014/chart" uri="{C3380CC4-5D6E-409C-BE32-E72D297353CC}">
              <c16:uniqueId val="{00000006-ED1A-4B2A-973D-71F32EC097CB}"/>
            </c:ext>
          </c:extLst>
        </c:ser>
        <c:ser>
          <c:idx val="7"/>
          <c:order val="7"/>
          <c:tx>
            <c:strRef>
              <c:f>データシート!$A$34</c:f>
              <c:strCache>
                <c:ptCount val="1"/>
                <c:pt idx="0">
                  <c:v>中間市水道事業会計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18.239999999999998</c:v>
                </c:pt>
                <c:pt idx="2">
                  <c:v>#N/A</c:v>
                </c:pt>
                <c:pt idx="3">
                  <c:v>17.96</c:v>
                </c:pt>
                <c:pt idx="4">
                  <c:v>#N/A</c:v>
                </c:pt>
                <c:pt idx="5">
                  <c:v>17.11</c:v>
                </c:pt>
                <c:pt idx="6">
                  <c:v>#N/A</c:v>
                </c:pt>
                <c:pt idx="7">
                  <c:v>17.149999999999999</c:v>
                </c:pt>
                <c:pt idx="8">
                  <c:v>#N/A</c:v>
                </c:pt>
                <c:pt idx="9">
                  <c:v>15.17</c:v>
                </c:pt>
              </c:numCache>
            </c:numRef>
          </c:val>
          <c:extLst>
            <c:ext xmlns:c16="http://schemas.microsoft.com/office/drawing/2014/chart" uri="{C3380CC4-5D6E-409C-BE32-E72D297353CC}">
              <c16:uniqueId val="{00000007-ED1A-4B2A-973D-71F32EC097CB}"/>
            </c:ext>
          </c:extLst>
        </c:ser>
        <c:ser>
          <c:idx val="8"/>
          <c:order val="8"/>
          <c:tx>
            <c:strRef>
              <c:f>データシート!$A$35</c:f>
              <c:strCache>
                <c:ptCount val="1"/>
                <c:pt idx="0">
                  <c:v>中間市住宅新築資金等特別会計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3.63</c:v>
                </c:pt>
                <c:pt idx="1">
                  <c:v>#N/A</c:v>
                </c:pt>
                <c:pt idx="2">
                  <c:v>3.59</c:v>
                </c:pt>
                <c:pt idx="3">
                  <c:v>#N/A</c:v>
                </c:pt>
                <c:pt idx="4">
                  <c:v>3.53</c:v>
                </c:pt>
                <c:pt idx="5">
                  <c:v>#N/A</c:v>
                </c:pt>
                <c:pt idx="6">
                  <c:v>3.54</c:v>
                </c:pt>
                <c:pt idx="7">
                  <c:v>#N/A</c:v>
                </c:pt>
                <c:pt idx="8">
                  <c:v>3.4</c:v>
                </c:pt>
                <c:pt idx="9">
                  <c:v>#N/A</c:v>
                </c:pt>
              </c:numCache>
            </c:numRef>
          </c:val>
          <c:extLst>
            <c:ext xmlns:c16="http://schemas.microsoft.com/office/drawing/2014/chart" uri="{C3380CC4-5D6E-409C-BE32-E72D297353CC}">
              <c16:uniqueId val="{00000008-ED1A-4B2A-973D-71F32EC097CB}"/>
            </c:ext>
          </c:extLst>
        </c:ser>
        <c:ser>
          <c:idx val="9"/>
          <c:order val="9"/>
          <c:tx>
            <c:strRef>
              <c:f>データシート!$A$36</c:f>
              <c:strCache>
                <c:ptCount val="1"/>
                <c:pt idx="0">
                  <c:v>中間市特別会計国民健康保険事業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12.89</c:v>
                </c:pt>
                <c:pt idx="1">
                  <c:v>#N/A</c:v>
                </c:pt>
                <c:pt idx="2">
                  <c:v>10.58</c:v>
                </c:pt>
                <c:pt idx="3">
                  <c:v>#N/A</c:v>
                </c:pt>
                <c:pt idx="4">
                  <c:v>9.94</c:v>
                </c:pt>
                <c:pt idx="5">
                  <c:v>#N/A</c:v>
                </c:pt>
                <c:pt idx="6">
                  <c:v>9.6300000000000008</c:v>
                </c:pt>
                <c:pt idx="7">
                  <c:v>#N/A</c:v>
                </c:pt>
                <c:pt idx="8">
                  <c:v>7.89</c:v>
                </c:pt>
                <c:pt idx="9">
                  <c:v>#N/A</c:v>
                </c:pt>
              </c:numCache>
            </c:numRef>
          </c:val>
          <c:extLst>
            <c:ext xmlns:c16="http://schemas.microsoft.com/office/drawing/2014/chart" uri="{C3380CC4-5D6E-409C-BE32-E72D297353CC}">
              <c16:uniqueId val="{00000009-ED1A-4B2A-973D-71F32EC097CB}"/>
            </c:ext>
          </c:extLst>
        </c:ser>
        <c:dLbls>
          <c:showLegendKey val="0"/>
          <c:showVal val="0"/>
          <c:showCatName val="0"/>
          <c:showSerName val="0"/>
          <c:showPercent val="0"/>
          <c:showBubbleSize val="0"/>
        </c:dLbls>
        <c:gapWidth val="150"/>
        <c:overlap val="100"/>
        <c:axId val="559445208"/>
        <c:axId val="559444032"/>
      </c:barChart>
      <c:catAx>
        <c:axId val="5594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4032"/>
        <c:crosses val="autoZero"/>
        <c:auto val="1"/>
        <c:lblAlgn val="ctr"/>
        <c:lblOffset val="100"/>
        <c:tickLblSkip val="1"/>
        <c:tickMarkSkip val="1"/>
        <c:noMultiLvlLbl val="0"/>
      </c:catAx>
      <c:valAx>
        <c:axId val="5594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1501</c:v>
                </c:pt>
                <c:pt idx="5">
                  <c:v>1545</c:v>
                </c:pt>
                <c:pt idx="8">
                  <c:v>1601</c:v>
                </c:pt>
                <c:pt idx="11">
                  <c:v>1549</c:v>
                </c:pt>
                <c:pt idx="14">
                  <c:v>1568</c:v>
                </c:pt>
              </c:numCache>
            </c:numRef>
          </c:val>
          <c:extLst>
            <c:ext xmlns:c16="http://schemas.microsoft.com/office/drawing/2014/chart" uri="{C3380CC4-5D6E-409C-BE32-E72D297353CC}">
              <c16:uniqueId val="{00000000-1EE8-4BDE-98E0-E48CE0A1A0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E8-4BDE-98E0-E48CE0A1A0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E8-4BDE-98E0-E48CE0A1A0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88</c:v>
                </c:pt>
                <c:pt idx="3">
                  <c:v>92</c:v>
                </c:pt>
                <c:pt idx="6">
                  <c:v>90</c:v>
                </c:pt>
                <c:pt idx="9">
                  <c:v>89</c:v>
                </c:pt>
                <c:pt idx="12">
                  <c:v>89</c:v>
                </c:pt>
              </c:numCache>
            </c:numRef>
          </c:val>
          <c:extLst>
            <c:ext xmlns:c16="http://schemas.microsoft.com/office/drawing/2014/chart" uri="{C3380CC4-5D6E-409C-BE32-E72D297353CC}">
              <c16:uniqueId val="{00000003-1EE8-4BDE-98E0-E48CE0A1A0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730</c:v>
                </c:pt>
                <c:pt idx="3">
                  <c:v>704</c:v>
                </c:pt>
                <c:pt idx="6">
                  <c:v>731</c:v>
                </c:pt>
                <c:pt idx="9">
                  <c:v>738</c:v>
                </c:pt>
                <c:pt idx="12">
                  <c:v>619</c:v>
                </c:pt>
              </c:numCache>
            </c:numRef>
          </c:val>
          <c:extLst>
            <c:ext xmlns:c16="http://schemas.microsoft.com/office/drawing/2014/chart" uri="{C3380CC4-5D6E-409C-BE32-E72D297353CC}">
              <c16:uniqueId val="{00000004-1EE8-4BDE-98E0-E48CE0A1A0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8-4BDE-98E0-E48CE0A1A0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E8-4BDE-98E0-E48CE0A1A0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1947</c:v>
                </c:pt>
                <c:pt idx="3">
                  <c:v>1952</c:v>
                </c:pt>
                <c:pt idx="6">
                  <c:v>1993</c:v>
                </c:pt>
                <c:pt idx="9">
                  <c:v>1625</c:v>
                </c:pt>
                <c:pt idx="12">
                  <c:v>1058</c:v>
                </c:pt>
              </c:numCache>
            </c:numRef>
          </c:val>
          <c:extLst>
            <c:ext xmlns:c16="http://schemas.microsoft.com/office/drawing/2014/chart" uri="{C3380CC4-5D6E-409C-BE32-E72D297353CC}">
              <c16:uniqueId val="{00000007-1EE8-4BDE-98E0-E48CE0A1A042}"/>
            </c:ext>
          </c:extLst>
        </c:ser>
        <c:dLbls>
          <c:showLegendKey val="0"/>
          <c:showVal val="0"/>
          <c:showCatName val="0"/>
          <c:showSerName val="0"/>
          <c:showPercent val="0"/>
          <c:showBubbleSize val="0"/>
        </c:dLbls>
        <c:gapWidth val="100"/>
        <c:overlap val="100"/>
        <c:axId val="559447952"/>
        <c:axId val="559445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1264</c:v>
                </c:pt>
                <c:pt idx="2">
                  <c:v>#N/A</c:v>
                </c:pt>
                <c:pt idx="3">
                  <c:v>#N/A</c:v>
                </c:pt>
                <c:pt idx="4">
                  <c:v>1203</c:v>
                </c:pt>
                <c:pt idx="5">
                  <c:v>#N/A</c:v>
                </c:pt>
                <c:pt idx="6">
                  <c:v>#N/A</c:v>
                </c:pt>
                <c:pt idx="7">
                  <c:v>1213</c:v>
                </c:pt>
                <c:pt idx="8">
                  <c:v>#N/A</c:v>
                </c:pt>
                <c:pt idx="9">
                  <c:v>#N/A</c:v>
                </c:pt>
                <c:pt idx="10">
                  <c:v>903</c:v>
                </c:pt>
                <c:pt idx="11">
                  <c:v>#N/A</c:v>
                </c:pt>
                <c:pt idx="12">
                  <c:v>#N/A</c:v>
                </c:pt>
                <c:pt idx="13">
                  <c:v>198</c:v>
                </c:pt>
                <c:pt idx="14">
                  <c:v>#N/A</c:v>
                </c:pt>
              </c:numCache>
            </c:numRef>
          </c:val>
          <c:smooth val="0"/>
          <c:extLst>
            <c:ext xmlns:c16="http://schemas.microsoft.com/office/drawing/2014/chart" uri="{C3380CC4-5D6E-409C-BE32-E72D297353CC}">
              <c16:uniqueId val="{00000008-1EE8-4BDE-98E0-E48CE0A1A042}"/>
            </c:ext>
          </c:extLst>
        </c:ser>
        <c:dLbls>
          <c:showLegendKey val="0"/>
          <c:showVal val="0"/>
          <c:showCatName val="0"/>
          <c:showSerName val="0"/>
          <c:showPercent val="0"/>
          <c:showBubbleSize val="0"/>
        </c:dLbls>
        <c:marker val="1"/>
        <c:smooth val="0"/>
        <c:axId val="559447952"/>
        <c:axId val="559445992"/>
      </c:lineChart>
      <c:catAx>
        <c:axId val="55944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5992"/>
        <c:crosses val="autoZero"/>
        <c:auto val="1"/>
        <c:lblAlgn val="ctr"/>
        <c:lblOffset val="100"/>
        <c:tickLblSkip val="1"/>
        <c:tickMarkSkip val="1"/>
        <c:noMultiLvlLbl val="0"/>
      </c:catAx>
      <c:valAx>
        <c:axId val="55944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15155</c:v>
                </c:pt>
                <c:pt idx="5">
                  <c:v>15497</c:v>
                </c:pt>
                <c:pt idx="8">
                  <c:v>15187</c:v>
                </c:pt>
                <c:pt idx="11">
                  <c:v>14834</c:v>
                </c:pt>
                <c:pt idx="14">
                  <c:v>14298</c:v>
                </c:pt>
              </c:numCache>
            </c:numRef>
          </c:val>
          <c:extLst>
            <c:ext xmlns:c16="http://schemas.microsoft.com/office/drawing/2014/chart" uri="{C3380CC4-5D6E-409C-BE32-E72D297353CC}">
              <c16:uniqueId val="{00000000-5752-456A-A937-C1C7A3300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4178</c:v>
                </c:pt>
                <c:pt idx="5">
                  <c:v>4380</c:v>
                </c:pt>
                <c:pt idx="8">
                  <c:v>4189</c:v>
                </c:pt>
                <c:pt idx="11">
                  <c:v>4049</c:v>
                </c:pt>
                <c:pt idx="14">
                  <c:v>4956</c:v>
                </c:pt>
              </c:numCache>
            </c:numRef>
          </c:val>
          <c:extLst>
            <c:ext xmlns:c16="http://schemas.microsoft.com/office/drawing/2014/chart" uri="{C3380CC4-5D6E-409C-BE32-E72D297353CC}">
              <c16:uniqueId val="{00000001-5752-456A-A937-C1C7A3300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2711</c:v>
                </c:pt>
                <c:pt idx="5">
                  <c:v>2402</c:v>
                </c:pt>
                <c:pt idx="8">
                  <c:v>1738</c:v>
                </c:pt>
                <c:pt idx="11">
                  <c:v>1336</c:v>
                </c:pt>
                <c:pt idx="14">
                  <c:v>2686</c:v>
                </c:pt>
              </c:numCache>
            </c:numRef>
          </c:val>
          <c:extLst>
            <c:ext xmlns:c16="http://schemas.microsoft.com/office/drawing/2014/chart" uri="{C3380CC4-5D6E-409C-BE32-E72D297353CC}">
              <c16:uniqueId val="{00000002-5752-456A-A937-C1C7A3300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52-456A-A937-C1C7A3300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52-456A-A937-C1C7A3300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52-456A-A937-C1C7A3300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2434</c:v>
                </c:pt>
                <c:pt idx="3">
                  <c:v>2121</c:v>
                </c:pt>
                <c:pt idx="6">
                  <c:v>1619</c:v>
                </c:pt>
                <c:pt idx="9">
                  <c:v>1237</c:v>
                </c:pt>
                <c:pt idx="12">
                  <c:v>1654</c:v>
                </c:pt>
              </c:numCache>
            </c:numRef>
          </c:val>
          <c:extLst>
            <c:ext xmlns:c16="http://schemas.microsoft.com/office/drawing/2014/chart" uri="{C3380CC4-5D6E-409C-BE32-E72D297353CC}">
              <c16:uniqueId val="{00000006-5752-456A-A937-C1C7A3300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551</c:v>
                </c:pt>
                <c:pt idx="3">
                  <c:v>468</c:v>
                </c:pt>
                <c:pt idx="6">
                  <c:v>386</c:v>
                </c:pt>
                <c:pt idx="9">
                  <c:v>309</c:v>
                </c:pt>
                <c:pt idx="12">
                  <c:v>228</c:v>
                </c:pt>
              </c:numCache>
            </c:numRef>
          </c:val>
          <c:extLst>
            <c:ext xmlns:c16="http://schemas.microsoft.com/office/drawing/2014/chart" uri="{C3380CC4-5D6E-409C-BE32-E72D297353CC}">
              <c16:uniqueId val="{00000007-5752-456A-A937-C1C7A3300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11759</c:v>
                </c:pt>
                <c:pt idx="3">
                  <c:v>12757</c:v>
                </c:pt>
                <c:pt idx="6">
                  <c:v>12509</c:v>
                </c:pt>
                <c:pt idx="9">
                  <c:v>11997</c:v>
                </c:pt>
                <c:pt idx="12">
                  <c:v>12791</c:v>
                </c:pt>
              </c:numCache>
            </c:numRef>
          </c:val>
          <c:extLst>
            <c:ext xmlns:c16="http://schemas.microsoft.com/office/drawing/2014/chart" uri="{C3380CC4-5D6E-409C-BE32-E72D297353CC}">
              <c16:uniqueId val="{00000008-5752-456A-A937-C1C7A3300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52-456A-A937-C1C7A3300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13517</c:v>
                </c:pt>
                <c:pt idx="3">
                  <c:v>12792</c:v>
                </c:pt>
                <c:pt idx="6">
                  <c:v>11616</c:v>
                </c:pt>
                <c:pt idx="9">
                  <c:v>11165</c:v>
                </c:pt>
                <c:pt idx="12">
                  <c:v>11113</c:v>
                </c:pt>
              </c:numCache>
            </c:numRef>
          </c:val>
          <c:extLst>
            <c:ext xmlns:c16="http://schemas.microsoft.com/office/drawing/2014/chart" uri="{C3380CC4-5D6E-409C-BE32-E72D297353CC}">
              <c16:uniqueId val="{0000000A-5752-456A-A937-C1C7A3300E4B}"/>
            </c:ext>
          </c:extLst>
        </c:ser>
        <c:dLbls>
          <c:showLegendKey val="0"/>
          <c:showVal val="0"/>
          <c:showCatName val="0"/>
          <c:showSerName val="0"/>
          <c:showPercent val="0"/>
          <c:showBubbleSize val="0"/>
        </c:dLbls>
        <c:gapWidth val="100"/>
        <c:overlap val="100"/>
        <c:axId val="559444424"/>
        <c:axId val="55944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6216</c:v>
                </c:pt>
                <c:pt idx="2">
                  <c:v>#N/A</c:v>
                </c:pt>
                <c:pt idx="3">
                  <c:v>#N/A</c:v>
                </c:pt>
                <c:pt idx="4">
                  <c:v>5858</c:v>
                </c:pt>
                <c:pt idx="5">
                  <c:v>#N/A</c:v>
                </c:pt>
                <c:pt idx="6">
                  <c:v>#N/A</c:v>
                </c:pt>
                <c:pt idx="7">
                  <c:v>5016</c:v>
                </c:pt>
                <c:pt idx="8">
                  <c:v>#N/A</c:v>
                </c:pt>
                <c:pt idx="9">
                  <c:v>#N/A</c:v>
                </c:pt>
                <c:pt idx="10">
                  <c:v>4491</c:v>
                </c:pt>
                <c:pt idx="11">
                  <c:v>#N/A</c:v>
                </c:pt>
                <c:pt idx="12">
                  <c:v>#N/A</c:v>
                </c:pt>
                <c:pt idx="13">
                  <c:v>3846</c:v>
                </c:pt>
                <c:pt idx="14">
                  <c:v>#N/A</c:v>
                </c:pt>
              </c:numCache>
            </c:numRef>
          </c:val>
          <c:smooth val="0"/>
          <c:extLst>
            <c:ext xmlns:c16="http://schemas.microsoft.com/office/drawing/2014/chart" uri="{C3380CC4-5D6E-409C-BE32-E72D297353CC}">
              <c16:uniqueId val="{0000000B-5752-456A-A937-C1C7A3300E4B}"/>
            </c:ext>
          </c:extLst>
        </c:ser>
        <c:dLbls>
          <c:showLegendKey val="0"/>
          <c:showVal val="0"/>
          <c:showCatName val="0"/>
          <c:showSerName val="0"/>
          <c:showPercent val="0"/>
          <c:showBubbleSize val="0"/>
        </c:dLbls>
        <c:marker val="1"/>
        <c:smooth val="0"/>
        <c:axId val="559444424"/>
        <c:axId val="559445600"/>
      </c:lineChart>
      <c:catAx>
        <c:axId val="55944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5600"/>
        <c:crosses val="autoZero"/>
        <c:auto val="1"/>
        <c:lblAlgn val="ctr"/>
        <c:lblOffset val="100"/>
        <c:tickLblSkip val="1"/>
        <c:tickMarkSkip val="1"/>
        <c:noMultiLvlLbl val="0"/>
      </c:catAx>
      <c:valAx>
        <c:axId val="55944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333</c:v>
                </c:pt>
                <c:pt idx="1">
                  <c:v>134</c:v>
                </c:pt>
                <c:pt idx="2">
                  <c:v>1480</c:v>
                </c:pt>
              </c:numCache>
            </c:numRef>
          </c:val>
          <c:extLst>
            <c:ext xmlns:c16="http://schemas.microsoft.com/office/drawing/2014/chart" uri="{C3380CC4-5D6E-409C-BE32-E72D297353CC}">
              <c16:uniqueId val="{00000000-AD4E-4536-8A65-ACA4EBF80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17</c:v>
                </c:pt>
                <c:pt idx="2">
                  <c:v>18</c:v>
                </c:pt>
              </c:numCache>
            </c:numRef>
          </c:val>
          <c:extLst>
            <c:ext xmlns:c16="http://schemas.microsoft.com/office/drawing/2014/chart" uri="{C3380CC4-5D6E-409C-BE32-E72D297353CC}">
              <c16:uniqueId val="{00000001-AD4E-4536-8A65-ACA4EBF80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1104</c:v>
                </c:pt>
                <c:pt idx="1">
                  <c:v>899</c:v>
                </c:pt>
                <c:pt idx="2">
                  <c:v>906</c:v>
                </c:pt>
              </c:numCache>
            </c:numRef>
          </c:val>
          <c:extLst>
            <c:ext xmlns:c16="http://schemas.microsoft.com/office/drawing/2014/chart" uri="{C3380CC4-5D6E-409C-BE32-E72D297353CC}">
              <c16:uniqueId val="{00000002-AD4E-4536-8A65-ACA4EBF80FFD}"/>
            </c:ext>
          </c:extLst>
        </c:ser>
        <c:dLbls>
          <c:showLegendKey val="0"/>
          <c:showVal val="0"/>
          <c:showCatName val="0"/>
          <c:showSerName val="0"/>
          <c:showPercent val="0"/>
          <c:showBubbleSize val="0"/>
        </c:dLbls>
        <c:gapWidth val="120"/>
        <c:overlap val="100"/>
        <c:axId val="559450304"/>
        <c:axId val="559450696"/>
      </c:barChart>
      <c:catAx>
        <c:axId val="559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50696"/>
        <c:crosses val="autoZero"/>
        <c:auto val="1"/>
        <c:lblAlgn val="ctr"/>
        <c:lblOffset val="100"/>
        <c:tickLblSkip val="1"/>
        <c:tickMarkSkip val="1"/>
        <c:noMultiLvlLbl val="0"/>
      </c:catAx>
      <c:valAx>
        <c:axId val="559450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5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令和元年度途中で実施した地方債の借換えによる公債費負担の平準化の効果が通年に及んだことにより元利償還金が大幅に減少した。これにより単年度の実質公債費比率は前年度から</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か年平均でも</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改善した。しかしながら、他団体と比べて立ち遅れていた下水道の整備に伴う繰出金が多額であることなどから依然として、本市の実質公債費比率は類似団体の平均を上回る水準で推移している。今後も、老朽化する公共施設の建替え等が見込まれるが、引き続き普通建設事業費の抑制及び計画的な下水道事業実施による繰出金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分子の構造において、退職手当負担見込額や公営企業債等繰入見込額の増加により将来負担額は増加（対前年度比</a:t>
          </a:r>
          <a:r>
            <a:rPr kumimoji="1" lang="en-US" altLang="ja-JP" sz="1400">
              <a:latin typeface="ＭＳ ゴシック" pitchFamily="49" charset="-128"/>
              <a:ea typeface="ＭＳ ゴシック" pitchFamily="49" charset="-128"/>
            </a:rPr>
            <a:t>1,078</a:t>
          </a:r>
          <a:r>
            <a:rPr kumimoji="1" lang="ja-JP" altLang="en-US" sz="1400">
              <a:latin typeface="ＭＳ ゴシック" pitchFamily="49" charset="-128"/>
              <a:ea typeface="ＭＳ ゴシック" pitchFamily="49" charset="-128"/>
            </a:rPr>
            <a:t>百万円増）したものの、ふるさと納税の取組み強化等による歳入の増加により財政調整基金への積立を行うことができたことによる充当可能財源等の増加（</a:t>
          </a:r>
          <a:r>
            <a:rPr kumimoji="1" lang="en-US" altLang="ja-JP" sz="1400">
              <a:latin typeface="ＭＳ ゴシック" pitchFamily="49" charset="-128"/>
              <a:ea typeface="ＭＳ ゴシック" pitchFamily="49" charset="-128"/>
            </a:rPr>
            <a:t>1,721</a:t>
          </a:r>
          <a:r>
            <a:rPr kumimoji="1" lang="ja-JP" altLang="en-US" sz="1400">
              <a:latin typeface="ＭＳ ゴシック" pitchFamily="49" charset="-128"/>
              <a:ea typeface="ＭＳ ゴシック" pitchFamily="49" charset="-128"/>
            </a:rPr>
            <a:t>百万円増）がそれを上回ったため、実質的な将来負担額が減少となった。しかしながら、他団体との比較においても本市の将来負担比率は類似団体の平均を上回っており、公共下水道事業推進等に伴い公営企業債等繰入見込額が一般会計等に係る地方債現在高を上回っていることからも、今後も普通建設事業費の抑制による地方債残高の削減や計画的な下水道事業実施による繰出金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福岡県中間市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年連続で基金残高が増加していたが（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いている。人口減少に伴う歳出抑制効果は認められるものの、高齢化の進展等に伴う社会保障関連経費や公共下水道の整備推進等に伴う繰出金の増加ペースの方が上回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年連続で基金残高が減少し、令和元年度末残高は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年度末残高から総額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百万円が減少した。依然としてこの傾向は続いているものの、令和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年度においてはふるさと納税の取組み強化や、市有地の売却収入などの臨時的な歳入の増加、新型コロナウイルス感染症の影響による経常的な歳出の抑制などによる効果が上回ったことから、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年ぶりに基金総額を増加することができた。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の頻発や各公共施設の老朽化対策等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予算編成方法の抜本的な見直しを実施し、基金繰入に依存した財政構造からの脱却を目指すこと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本市の特定目的基金は普通会計に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り、中でも、「都市計画事業等積立基金」及び「住宅基金」は、主に市営住宅の改善事業に活用し、下水道事業推進に伴う公共下水道事業特別会計への繰出金としても活用している。「子孫にのこすふるさとづくり基金」は、本市の将来のまちづくりに寄与するような事業に、主に世界遺産の保全や観光振興、教育分野など幅広く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百万円のその他特定目的金の取崩しを行った。主なものとして消防資機材搬送車購入事業の財源として「石油貯蔵施設立地対策等交付金基金」を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百万円、「消防施設整備積立基金」を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百万円取崩した。また、地域下水道施設改良事業の財源として「地域下水道施設改良基金」を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百万円取り崩した。なお、条例及び予算に定める額として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消防指揮車の購入が予定されていることから「石油貯蔵施設立地対策等交付金基金」を活用する予定である。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いており、令和元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百万円と僅少となっている。令和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年度においては臨時的要因の効果が上回ったことで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ともに、今後大幅に好転するような要因は見込めない。ふるさと納税は増額しているが、恒久的かつ安定的な財源とは言い難いことから、今後も厳しい財政運営が続くことは避けられない。今後は、令和元年度に策定した行政経営プラン（改訂版）に基づく行財政改革を推進するとともに、予算編成方法の抜本的な見直しを実施し、不測の財源不足や災害等に備えるためにも、基金残高の一定程度の確保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繰上償還等に伴う取崩しがなかったため、毎年度積立てを行っている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今後においても、経済事情の変動等により財源が不足する場合等の不測の事態が想定されることから、基金依存体質からの脱却を図り、着実な積み増しを実施し、一定程度の基金残高の確保に努めたい。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旧産炭地域である本市は基幹となる産業がないため、法人税収については乏しい状況が続いている。また、令和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により法人税は減収となったが、新たな償却資産の申告により固定資産税が増収となったため、市税総額としては増加した。しかしながら、依然として財政基盤は脆弱であり、財政力指数は全国平均及び県平均を下回る状況となっている。今後は、さらなる市税の徴収率向上や債権管理の強化等を通じて自主財源の確保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面においては、地方交付税は減額したものの、地方消費税交付金及び地方税が増額し、経常一般財源等は増加した。歳出面においては、地方債の借換えに伴う公債費の減額や新型コロナウイルス感染症に起因すると考えられる扶助費の減額により経常的一般財源等充当分の経費が減少した。経常収支比率は</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86.2%</a:t>
          </a:r>
          <a:r>
            <a:rPr kumimoji="1" lang="ja-JP" altLang="en-US" sz="1100">
              <a:latin typeface="ＭＳ Ｐゴシック" panose="020B0600070205080204" pitchFamily="50" charset="-128"/>
              <a:ea typeface="ＭＳ Ｐゴシック" panose="020B0600070205080204" pitchFamily="50" charset="-128"/>
            </a:rPr>
            <a:t>となったが、この結果はコロナ禍に伴う単年度的な影響も大きく、今後も高齢化に伴う社会保障費や特別会計への繰出金等の経費の増加が見込まれることを考慮すると、内部経費の見直しによる経常経費の削減の継続や繰出金増加抑制のための公共下水道事業も含めた計画的な地方債の発行に努め、経常収支比率の改善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63</xdr:row>
      <xdr:rowOff>17780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87187"/>
          <a:ext cx="8382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913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4656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92287</xdr:rowOff>
    </xdr:from>
    <xdr:to>
      <xdr:col>23</xdr:col>
      <xdr:colOff>184150</xdr:colOff>
      <xdr:row>59</xdr:row>
      <xdr:rowOff>22437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108814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）に基づき職員数の削減及び内部経費の見直し等に努めた結果、人口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の平均を大きく下回る状況となっている。今後も、令和元年度に策定した行政経営プラン（改訂版）に基づき職員給与のさらなる適正化及び経費削減の取組みを継続していくことと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128048</xdr:rowOff>
    </xdr:from>
    <xdr:to>
      <xdr:col>23</xdr:col>
      <xdr:colOff>133350</xdr:colOff>
      <xdr:row>80</xdr:row>
      <xdr:rowOff>169424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44048"/>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125941</xdr:rowOff>
    </xdr:from>
    <xdr:to>
      <xdr:col>19</xdr:col>
      <xdr:colOff>133350</xdr:colOff>
      <xdr:row>80</xdr:row>
      <xdr:rowOff>128048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41941"/>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100605</xdr:rowOff>
    </xdr:from>
    <xdr:to>
      <xdr:col>15</xdr:col>
      <xdr:colOff>82550</xdr:colOff>
      <xdr:row>80</xdr:row>
      <xdr:rowOff>125941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1660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82945</xdr:rowOff>
    </xdr:from>
    <xdr:to>
      <xdr:col>11</xdr:col>
      <xdr:colOff>31750</xdr:colOff>
      <xdr:row>80</xdr:row>
      <xdr:rowOff>100605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98945"/>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118624</xdr:rowOff>
    </xdr:from>
    <xdr:to>
      <xdr:col>23</xdr:col>
      <xdr:colOff>184150</xdr:colOff>
      <xdr:row>81</xdr:row>
      <xdr:rowOff>48774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39901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77248</xdr:rowOff>
    </xdr:from>
    <xdr:to>
      <xdr:col>19</xdr:col>
      <xdr:colOff>184150</xdr:colOff>
      <xdr:row>81</xdr:row>
      <xdr:rowOff>7398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17575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75141</xdr:rowOff>
    </xdr:from>
    <xdr:to>
      <xdr:col>15</xdr:col>
      <xdr:colOff>133350</xdr:colOff>
      <xdr:row>81</xdr:row>
      <xdr:rowOff>5291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49805</xdr:rowOff>
    </xdr:from>
    <xdr:to>
      <xdr:col>11</xdr:col>
      <xdr:colOff>82550</xdr:colOff>
      <xdr:row>80</xdr:row>
      <xdr:rowOff>151405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161582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32145</xdr:rowOff>
    </xdr:from>
    <xdr:to>
      <xdr:col>7</xdr:col>
      <xdr:colOff>31750</xdr:colOff>
      <xdr:row>80</xdr:row>
      <xdr:rowOff>133745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143922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を超える状態が続いていたが、給与制度の総合的見直しによる給料表の切替や高齢層職員の昇給停止等の給与制度の適正化を実施したことにより、ラスパイレス指数は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を下回ることができた。今後も、各種手当、給料表等の給与体系の見直しを引き続き行い、より一層の給与適正化に努めていく。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635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635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年度に中間市財政集中改革プランに基づく職員数の削減を達成して以降、普通会計の職員数は</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人前後でほぼ横ばいの状況となっている。今後は、事務事業の見直しを行うとともに、中間市行政経営プラン（改訂版）に基づき、計画的な職員採用、再任用職員の有効活用及び人員配置の適正化等を推進することにより、より適切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164274</xdr:rowOff>
    </xdr:from>
    <xdr:to>
      <xdr:col>81</xdr:col>
      <xdr:colOff>44450</xdr:colOff>
      <xdr:row>59</xdr:row>
      <xdr:rowOff>169503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79824"/>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164274</xdr:rowOff>
    </xdr:from>
    <xdr:to>
      <xdr:col>77</xdr:col>
      <xdr:colOff>44450</xdr:colOff>
      <xdr:row>59</xdr:row>
      <xdr:rowOff>169503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7982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59</xdr:row>
      <xdr:rowOff>169503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8344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161057</xdr:rowOff>
    </xdr:from>
    <xdr:to>
      <xdr:col>68</xdr:col>
      <xdr:colOff>152400</xdr:colOff>
      <xdr:row>59</xdr:row>
      <xdr:rowOff>167894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76607"/>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118703</xdr:rowOff>
    </xdr:from>
    <xdr:to>
      <xdr:col>81</xdr:col>
      <xdr:colOff>95250</xdr:colOff>
      <xdr:row>60</xdr:row>
      <xdr:rowOff>48853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39980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113474</xdr:rowOff>
    </xdr:from>
    <xdr:to>
      <xdr:col>77</xdr:col>
      <xdr:colOff>95250</xdr:colOff>
      <xdr:row>60</xdr:row>
      <xdr:rowOff>43624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53801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118703</xdr:rowOff>
    </xdr:from>
    <xdr:to>
      <xdr:col>73</xdr:col>
      <xdr:colOff>44450</xdr:colOff>
      <xdr:row>60</xdr:row>
      <xdr:rowOff>48853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117094</xdr:rowOff>
    </xdr:from>
    <xdr:to>
      <xdr:col>68</xdr:col>
      <xdr:colOff>203200</xdr:colOff>
      <xdr:row>60</xdr:row>
      <xdr:rowOff>47244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57421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110257</xdr:rowOff>
    </xdr:from>
    <xdr:to>
      <xdr:col>64</xdr:col>
      <xdr:colOff>152400</xdr:colOff>
      <xdr:row>60</xdr:row>
      <xdr:rowOff>40407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50584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地方債の借換えを実施し、公債費負担を平準化したことにより元利償還金が大きく減額（対前年度比</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百万円減）した。また標準税収入額等の増加に伴い、標準財政規模が増加したこともあり、実質公債費比率は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あるため、地方債の借換えを令和元年度途中で実施したことを考慮すると、来年度の実質公債費比率も改善すると想定されるが、今後は老朽化した公共施設の統廃合等に係る地方債の発行が見込まれるため、全体的な建設事業費の調整等を行い、公債費負担の適正化に努めることと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44</xdr:row>
      <xdr:rowOff>20320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54928"/>
          <a:ext cx="0" cy="1409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163847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20320</xdr:rowOff>
    </xdr:from>
    <xdr:to>
      <xdr:col>81</xdr:col>
      <xdr:colOff>133350</xdr:colOff>
      <xdr:row>44</xdr:row>
      <xdr:rowOff>20320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44</xdr:row>
      <xdr:rowOff>1016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58736"/>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136144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448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44</xdr:row>
      <xdr:rowOff>136144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6702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44</xdr:row>
      <xdr:rowOff>126492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413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46736</xdr:rowOff>
    </xdr:from>
    <xdr:to>
      <xdr:col>64</xdr:col>
      <xdr:colOff>152400</xdr:colOff>
      <xdr:row>44</xdr:row>
      <xdr:rowOff>148336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133113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将来負担額は増加したものの、ふるさと納税の取組み強化等による歳入の増加などで充当可能財源等となる基金残高が増加した。また標準税収入額等の増加に伴い、分母となる標準財政規模が増加した。このため、将来負担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となった。しかしながら、他団体との比較においても、将来負担比率は類似団体の平均を上回っていることから、普通建設事業費の抑制による地方債残高の削減や計画的な下水道事業実施による繰出金の削減、充当可能財源の適正規模の確保等を通じて将来負担比率の改善に努めることとす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59267</xdr:rowOff>
    </xdr:from>
    <xdr:to>
      <xdr:col>81</xdr:col>
      <xdr:colOff>44450</xdr:colOff>
      <xdr:row>18</xdr:row>
      <xdr:rowOff>15169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973917"/>
          <a:ext cx="8382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15169</xdr:rowOff>
    </xdr:from>
    <xdr:to>
      <xdr:col>77</xdr:col>
      <xdr:colOff>44450</xdr:colOff>
      <xdr:row>18</xdr:row>
      <xdr:rowOff>98284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01269"/>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98284</xdr:rowOff>
    </xdr:from>
    <xdr:to>
      <xdr:col>72</xdr:col>
      <xdr:colOff>203200</xdr:colOff>
      <xdr:row>19</xdr:row>
      <xdr:rowOff>52846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18438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52846</xdr:rowOff>
    </xdr:from>
    <xdr:to>
      <xdr:col>68</xdr:col>
      <xdr:colOff>152400</xdr:colOff>
      <xdr:row>19</xdr:row>
      <xdr:rowOff>105128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1039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8467</xdr:rowOff>
    </xdr:from>
    <xdr:to>
      <xdr:col>81</xdr:col>
      <xdr:colOff>95250</xdr:colOff>
      <xdr:row>17</xdr:row>
      <xdr:rowOff>110067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151994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135819</xdr:rowOff>
    </xdr:from>
    <xdr:to>
      <xdr:col>77</xdr:col>
      <xdr:colOff>95250</xdr:colOff>
      <xdr:row>18</xdr:row>
      <xdr:rowOff>65969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50746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47484</xdr:rowOff>
    </xdr:from>
    <xdr:to>
      <xdr:col>73</xdr:col>
      <xdr:colOff>44450</xdr:colOff>
      <xdr:row>18</xdr:row>
      <xdr:rowOff>149084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133861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2046</xdr:rowOff>
    </xdr:from>
    <xdr:to>
      <xdr:col>68</xdr:col>
      <xdr:colOff>203200</xdr:colOff>
      <xdr:row>19</xdr:row>
      <xdr:rowOff>103646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88423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54328</xdr:rowOff>
    </xdr:from>
    <xdr:to>
      <xdr:col>64</xdr:col>
      <xdr:colOff>152400</xdr:colOff>
      <xdr:row>19</xdr:row>
      <xdr:rowOff>155928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140705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年度の人件費に係る経常収支比率は、経常一般財源等の増加に伴い前年度から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しかし、他団体と比較すると、全国平均、福岡県平均及び類似団体の平均を上回る状況が続いていることから、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19</xdr:row>
      <xdr:rowOff>115570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87647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115570</xdr:rowOff>
    </xdr:from>
    <xdr:to>
      <xdr:col>82</xdr:col>
      <xdr:colOff>196850</xdr:colOff>
      <xdr:row>19</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37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67564</xdr:rowOff>
    </xdr:from>
    <xdr:to>
      <xdr:col>82</xdr:col>
      <xdr:colOff>107950</xdr:colOff>
      <xdr:row>14</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67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67564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449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30988</xdr:rowOff>
    </xdr:from>
    <xdr:to>
      <xdr:col>73</xdr:col>
      <xdr:colOff>180975</xdr:colOff>
      <xdr:row>14</xdr:row>
      <xdr:rowOff>49276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31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112776</xdr:rowOff>
    </xdr:from>
    <xdr:to>
      <xdr:col>74</xdr:col>
      <xdr:colOff>31750</xdr:colOff>
      <xdr:row>17</xdr:row>
      <xdr:rowOff>42926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27703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26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xdr:rowOff>
    </xdr:from>
    <xdr:to>
      <xdr:col>78</xdr:col>
      <xdr:colOff>120650</xdr:colOff>
      <xdr:row>14</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128541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8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169926</xdr:rowOff>
    </xdr:from>
    <xdr:to>
      <xdr:col>74</xdr:col>
      <xdr:colOff>31750</xdr:colOff>
      <xdr:row>14</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6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151638</xdr:rowOff>
    </xdr:from>
    <xdr:to>
      <xdr:col>69</xdr:col>
      <xdr:colOff>142875</xdr:colOff>
      <xdr:row>14</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生活保護費（対前年度比</a:t>
          </a:r>
          <a:r>
            <a:rPr kumimoji="1" lang="en-US" altLang="ja-JP" sz="1200">
              <a:latin typeface="ＭＳ Ｐゴシック" panose="020B0600070205080204" pitchFamily="50" charset="-128"/>
              <a:ea typeface="ＭＳ Ｐゴシック" panose="020B0600070205080204" pitchFamily="50" charset="-128"/>
            </a:rPr>
            <a:t>247</a:t>
          </a:r>
          <a:r>
            <a:rPr kumimoji="1" lang="ja-JP" altLang="en-US" sz="1200">
              <a:latin typeface="ＭＳ Ｐゴシック" panose="020B0600070205080204" pitchFamily="50" charset="-128"/>
              <a:ea typeface="ＭＳ Ｐゴシック" panose="020B0600070205080204" pitchFamily="50" charset="-128"/>
            </a:rPr>
            <a:t>百万円減）及び児童扶養手当（対前年度比</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百万円減）が減額したことなどにより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ポイント改善した。しかしながら、高い高齢化率（</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37.79%</a:t>
          </a:r>
          <a:r>
            <a:rPr kumimoji="1" lang="ja-JP" altLang="en-US" sz="1200">
              <a:latin typeface="ＭＳ Ｐゴシック" panose="020B0600070205080204" pitchFamily="50" charset="-128"/>
              <a:ea typeface="ＭＳ Ｐゴシック" panose="020B0600070205080204" pitchFamily="50" charset="-128"/>
            </a:rPr>
            <a:t>）や生活保護受給率の高さ（</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28.41‰</a:t>
          </a:r>
          <a:r>
            <a:rPr kumimoji="1" lang="ja-JP" altLang="en-US" sz="1200">
              <a:latin typeface="ＭＳ Ｐゴシック" panose="020B0600070205080204" pitchFamily="50" charset="-128"/>
              <a:ea typeface="ＭＳ Ｐゴシック" panose="020B0600070205080204" pitchFamily="50" charset="-128"/>
            </a:rPr>
            <a:t>）を要因として多額の一般財源を要しており、経常収支比率は類似団体の平均を大きく上回っている。今後も継続して、生活保護の適正給付及び予防医療・介護予防の推進により社会保障費の自然増の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60325</xdr:rowOff>
    </xdr:from>
    <xdr:to>
      <xdr:col>24</xdr:col>
      <xdr:colOff>25400</xdr:colOff>
      <xdr:row>58</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100044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98425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41275</xdr:rowOff>
    </xdr:from>
    <xdr:to>
      <xdr:col>11</xdr:col>
      <xdr:colOff>9525</xdr:colOff>
      <xdr:row>59</xdr:row>
      <xdr:rowOff>98425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10156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xdr:rowOff>
    </xdr:from>
    <xdr:to>
      <xdr:col>24</xdr:col>
      <xdr:colOff>76200</xdr:colOff>
      <xdr:row>58</xdr:row>
      <xdr:rowOff>111125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153052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47625</xdr:rowOff>
    </xdr:from>
    <xdr:to>
      <xdr:col>11</xdr:col>
      <xdr:colOff>60325</xdr:colOff>
      <xdr:row>59</xdr:row>
      <xdr:rowOff>149225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134002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161925</xdr:rowOff>
    </xdr:from>
    <xdr:to>
      <xdr:col>6</xdr:col>
      <xdr:colOff>171450</xdr:colOff>
      <xdr:row>59</xdr:row>
      <xdr:rowOff>92075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76852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急激な高齢化による社会保障関連経費の増加や、他団体と比べて立ち遅れていた下水道整備の推進による特別会計への繰出金の増加が、本市の経常収支比率悪化の大きな要因である。令和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年度においては公共下水道事業会計が法適用に移行したことに伴い、同会計への繰出金（</a:t>
          </a:r>
          <a:r>
            <a:rPr kumimoji="1" lang="en-US" altLang="ja-JP" sz="1200">
              <a:latin typeface="ＭＳ Ｐゴシック" panose="020B0600070205080204" pitchFamily="50" charset="-128"/>
              <a:ea typeface="ＭＳ Ｐゴシック" panose="020B0600070205080204" pitchFamily="50" charset="-128"/>
            </a:rPr>
            <a:t>674</a:t>
          </a:r>
          <a:r>
            <a:rPr kumimoji="1" lang="ja-JP" altLang="en-US" sz="1200">
              <a:latin typeface="ＭＳ Ｐゴシック" panose="020B0600070205080204" pitchFamily="50" charset="-128"/>
              <a:ea typeface="ＭＳ Ｐゴシック" panose="020B0600070205080204" pitchFamily="50" charset="-128"/>
            </a:rPr>
            <a:t>百万円皆減）が補助費等へと振替となったことにより、経常収支比率は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17.0%</a:t>
          </a:r>
          <a:r>
            <a:rPr kumimoji="1" lang="ja-JP" altLang="en-US" sz="1200">
              <a:latin typeface="ＭＳ Ｐゴシック" panose="020B0600070205080204" pitchFamily="50" charset="-128"/>
              <a:ea typeface="ＭＳ Ｐゴシック" panose="020B0600070205080204" pitchFamily="50" charset="-128"/>
            </a:rPr>
            <a:t>となった。今後も社会保障費の増加の抑制等により繰出金の削減に努めることとする。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60</xdr:row>
      <xdr:rowOff>121557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13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62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896928"/>
          <a:ext cx="8382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50800</xdr:rowOff>
    </xdr:from>
    <xdr:to>
      <xdr:col>78</xdr:col>
      <xdr:colOff>69850</xdr:colOff>
      <xdr:row>62</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10680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62</xdr:row>
      <xdr:rowOff>105228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10626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136072</xdr:rowOff>
    </xdr:from>
    <xdr:to>
      <xdr:col>74</xdr:col>
      <xdr:colOff>31750</xdr:colOff>
      <xdr:row>57</xdr:row>
      <xdr:rowOff>66222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72572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10626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0</xdr:rowOff>
    </xdr:from>
    <xdr:to>
      <xdr:col>78</xdr:col>
      <xdr:colOff>120650</xdr:colOff>
      <xdr:row>62</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86377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54428</xdr:rowOff>
    </xdr:from>
    <xdr:to>
      <xdr:col>74</xdr:col>
      <xdr:colOff>31750</xdr:colOff>
      <xdr:row>62</xdr:row>
      <xdr:rowOff>156028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140805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21772</xdr:rowOff>
    </xdr:from>
    <xdr:to>
      <xdr:col>65</xdr:col>
      <xdr:colOff>53975</xdr:colOff>
      <xdr:row>62</xdr:row>
      <xdr:rowOff>123372</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108149</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公共下水道事業会計が法適用に移行したことに伴い、同会計への繰出金（</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百万円皆増）が補助費等に振替となったことにより、経常収支比率は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となった。類似団体との比較においても平均を上回ることとなり、今後は、一部事務組合の事業内容精査や関係団体への補助金見直し等によりさらなる歳出抑制に努めることとする。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2546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令和元年度に実施した地方債の借換えにより、年度間の公債費負担を平準化したことで経常的な公債費が大きく減額（対前年度比</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百万円減）した。これにより公債費の経常収支比率は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ポイント改善した。しかし、今後も老朽化した公共施設の統廃合等に係る地方債の発行が見込まれるので、全体的な建設事業費の調整等を行い、公債費負担の適正化に努めることとする。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75</xdr:row>
      <xdr:rowOff>130810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52474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77</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89560"/>
          <a:ext cx="889000" cy="3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本市は県下でも高齢化率が高いこと（</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高齢化率：</a:t>
          </a:r>
          <a:r>
            <a:rPr kumimoji="1" lang="en-US" altLang="ja-JP" sz="1200">
              <a:latin typeface="ＭＳ Ｐゴシック" panose="020B0600070205080204" pitchFamily="50" charset="-128"/>
              <a:ea typeface="ＭＳ Ｐゴシック" panose="020B0600070205080204" pitchFamily="50" charset="-128"/>
            </a:rPr>
            <a:t>37.79%</a:t>
          </a:r>
          <a:r>
            <a:rPr kumimoji="1" lang="ja-JP" altLang="en-US" sz="1200">
              <a:latin typeface="ＭＳ Ｐゴシック" panose="020B0600070205080204" pitchFamily="50" charset="-128"/>
              <a:ea typeface="ＭＳ Ｐゴシック" panose="020B0600070205080204" pitchFamily="50" charset="-128"/>
            </a:rPr>
            <a:t>）等により扶助費に多額の一般財源を要している。また、他団体と比べて立ち遅れていた下水道の整備推進に伴い公共下水道事業特別会計への繰出金が多額（</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決算額：</a:t>
          </a:r>
          <a:r>
            <a:rPr kumimoji="1" lang="en-US" altLang="ja-JP" sz="1200">
              <a:latin typeface="ＭＳ Ｐゴシック" panose="020B0600070205080204" pitchFamily="50" charset="-128"/>
              <a:ea typeface="ＭＳ Ｐゴシック" panose="020B0600070205080204" pitchFamily="50" charset="-128"/>
            </a:rPr>
            <a:t>589</a:t>
          </a:r>
          <a:r>
            <a:rPr kumimoji="1" lang="ja-JP" altLang="en-US" sz="1200">
              <a:latin typeface="ＭＳ Ｐゴシック" panose="020B0600070205080204" pitchFamily="50" charset="-128"/>
              <a:ea typeface="ＭＳ Ｐゴシック" panose="020B0600070205080204" pitchFamily="50" charset="-128"/>
            </a:rPr>
            <a:t>百万円）であることから、公債費以外に係る経常収支比率は、改善傾向はあるものの、未だ類似団体の平均を上回っている。今後も、社会保障費の増加の抑制及び計画的な下水道事業の実施により歳出抑制に努めることと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1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85852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99568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28463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14902</xdr:rowOff>
    </xdr:from>
    <xdr:to>
      <xdr:col>29</xdr:col>
      <xdr:colOff>127000</xdr:colOff>
      <xdr:row>18</xdr:row>
      <xdr:rowOff>18286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48627"/>
          <a:ext cx="647700" cy="3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13352</xdr:rowOff>
    </xdr:from>
    <xdr:to>
      <xdr:col>26</xdr:col>
      <xdr:colOff>50800</xdr:colOff>
      <xdr:row>18</xdr:row>
      <xdr:rowOff>14902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47077"/>
          <a:ext cx="698500" cy="1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13352</xdr:rowOff>
    </xdr:from>
    <xdr:to>
      <xdr:col>22</xdr:col>
      <xdr:colOff>114300</xdr:colOff>
      <xdr:row>18</xdr:row>
      <xdr:rowOff>23155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47077"/>
          <a:ext cx="698500" cy="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23155</xdr:rowOff>
    </xdr:from>
    <xdr:to>
      <xdr:col>18</xdr:col>
      <xdr:colOff>177800</xdr:colOff>
      <xdr:row>18</xdr:row>
      <xdr:rowOff>30314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56880"/>
          <a:ext cx="6985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138936</xdr:rowOff>
    </xdr:from>
    <xdr:to>
      <xdr:col>29</xdr:col>
      <xdr:colOff>177800</xdr:colOff>
      <xdr:row>18</xdr:row>
      <xdr:rowOff>69086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47513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135552</xdr:rowOff>
    </xdr:from>
    <xdr:to>
      <xdr:col>26</xdr:col>
      <xdr:colOff>101600</xdr:colOff>
      <xdr:row>18</xdr:row>
      <xdr:rowOff>65702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9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50479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8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134002</xdr:rowOff>
    </xdr:from>
    <xdr:to>
      <xdr:col>22</xdr:col>
      <xdr:colOff>165100</xdr:colOff>
      <xdr:row>18</xdr:row>
      <xdr:rowOff>64152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9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48929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143805</xdr:rowOff>
    </xdr:from>
    <xdr:to>
      <xdr:col>19</xdr:col>
      <xdr:colOff>38100</xdr:colOff>
      <xdr:row>18</xdr:row>
      <xdr:rowOff>73955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58732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150964</xdr:rowOff>
    </xdr:from>
    <xdr:to>
      <xdr:col>15</xdr:col>
      <xdr:colOff>101600</xdr:colOff>
      <xdr:row>18</xdr:row>
      <xdr:rowOff>81114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65891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28177</xdr:rowOff>
    </xdr:from>
    <xdr:to>
      <xdr:col>29</xdr:col>
      <xdr:colOff>127000</xdr:colOff>
      <xdr:row>37</xdr:row>
      <xdr:rowOff>245323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81427"/>
          <a:ext cx="647700" cy="38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211444</xdr:rowOff>
    </xdr:from>
    <xdr:to>
      <xdr:col>26</xdr:col>
      <xdr:colOff>50800</xdr:colOff>
      <xdr:row>36</xdr:row>
      <xdr:rowOff>28177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21794"/>
          <a:ext cx="698500" cy="15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211444</xdr:rowOff>
    </xdr:from>
    <xdr:to>
      <xdr:col>22</xdr:col>
      <xdr:colOff>114300</xdr:colOff>
      <xdr:row>35</xdr:row>
      <xdr:rowOff>221549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21794"/>
          <a:ext cx="698500" cy="1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195077</xdr:rowOff>
    </xdr:from>
    <xdr:to>
      <xdr:col>18</xdr:col>
      <xdr:colOff>177800</xdr:colOff>
      <xdr:row>35</xdr:row>
      <xdr:rowOff>221549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05427"/>
          <a:ext cx="698500" cy="2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194523</xdr:rowOff>
    </xdr:from>
    <xdr:to>
      <xdr:col>29</xdr:col>
      <xdr:colOff>177800</xdr:colOff>
      <xdr:row>37</xdr:row>
      <xdr:rowOff>296123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31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166600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29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320277</xdr:rowOff>
    </xdr:from>
    <xdr:to>
      <xdr:col>26</xdr:col>
      <xdr:colOff>101600</xdr:colOff>
      <xdr:row>36</xdr:row>
      <xdr:rowOff>78977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3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63754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1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160644</xdr:rowOff>
    </xdr:from>
    <xdr:to>
      <xdr:col>22</xdr:col>
      <xdr:colOff>165100</xdr:colOff>
      <xdr:row>35</xdr:row>
      <xdr:rowOff>262244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272421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53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170749</xdr:rowOff>
    </xdr:from>
    <xdr:to>
      <xdr:col>19</xdr:col>
      <xdr:colOff>38100</xdr:colOff>
      <xdr:row>35</xdr:row>
      <xdr:rowOff>272349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8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282526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4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144277</xdr:rowOff>
    </xdr:from>
    <xdr:to>
      <xdr:col>15</xdr:col>
      <xdr:colOff>101600</xdr:colOff>
      <xdr:row>35</xdr:row>
      <xdr:rowOff>245877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256054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2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153288</xdr:rowOff>
    </xdr:from>
    <xdr:to>
      <xdr:col>24</xdr:col>
      <xdr:colOff>63500</xdr:colOff>
      <xdr:row>36</xdr:row>
      <xdr:rowOff>158701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5488"/>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158701</xdr:rowOff>
    </xdr:from>
    <xdr:to>
      <xdr:col>19</xdr:col>
      <xdr:colOff>177800</xdr:colOff>
      <xdr:row>36</xdr:row>
      <xdr:rowOff>159136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090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159136</xdr:rowOff>
    </xdr:from>
    <xdr:to>
      <xdr:col>15</xdr:col>
      <xdr:colOff>50800</xdr:colOff>
      <xdr:row>36</xdr:row>
      <xdr:rowOff>167105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1336"/>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167105</xdr:rowOff>
    </xdr:from>
    <xdr:to>
      <xdr:col>10</xdr:col>
      <xdr:colOff>114300</xdr:colOff>
      <xdr:row>37</xdr:row>
      <xdr:rowOff>1781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930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102488</xdr:rowOff>
    </xdr:from>
    <xdr:to>
      <xdr:col>24</xdr:col>
      <xdr:colOff>114300</xdr:colOff>
      <xdr:row>37</xdr:row>
      <xdr:rowOff>32638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107901</xdr:rowOff>
    </xdr:from>
    <xdr:to>
      <xdr:col>20</xdr:col>
      <xdr:colOff>38100</xdr:colOff>
      <xdr:row>37</xdr:row>
      <xdr:rowOff>38051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29178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108336</xdr:rowOff>
    </xdr:from>
    <xdr:to>
      <xdr:col>15</xdr:col>
      <xdr:colOff>101600</xdr:colOff>
      <xdr:row>37</xdr:row>
      <xdr:rowOff>38486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29613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116305</xdr:rowOff>
    </xdr:from>
    <xdr:to>
      <xdr:col>10</xdr:col>
      <xdr:colOff>165100</xdr:colOff>
      <xdr:row>37</xdr:row>
      <xdr:rowOff>46455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37582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122431</xdr:rowOff>
    </xdr:from>
    <xdr:to>
      <xdr:col>6</xdr:col>
      <xdr:colOff>38100</xdr:colOff>
      <xdr:row>37</xdr:row>
      <xdr:rowOff>52581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43708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170447</xdr:rowOff>
    </xdr:from>
    <xdr:to>
      <xdr:col>24</xdr:col>
      <xdr:colOff>62865</xdr:colOff>
      <xdr:row>56</xdr:row>
      <xdr:rowOff>151061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7149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154888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151061</xdr:rowOff>
    </xdr:from>
    <xdr:to>
      <xdr:col>24</xdr:col>
      <xdr:colOff>152400</xdr:colOff>
      <xdr:row>56</xdr:row>
      <xdr:rowOff>151061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5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117124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170447</xdr:rowOff>
    </xdr:from>
    <xdr:to>
      <xdr:col>24</xdr:col>
      <xdr:colOff>152400</xdr:colOff>
      <xdr:row>49</xdr:row>
      <xdr:rowOff>170447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7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151061</xdr:rowOff>
    </xdr:from>
    <xdr:to>
      <xdr:col>24</xdr:col>
      <xdr:colOff>63500</xdr:colOff>
      <xdr:row>57</xdr:row>
      <xdr:rowOff>54219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2261"/>
          <a:ext cx="838200" cy="7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55801</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1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32924</xdr:rowOff>
    </xdr:from>
    <xdr:to>
      <xdr:col>24</xdr:col>
      <xdr:colOff>114300</xdr:colOff>
      <xdr:row>55</xdr:row>
      <xdr:rowOff>134524</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51811</xdr:rowOff>
    </xdr:from>
    <xdr:to>
      <xdr:col>19</xdr:col>
      <xdr:colOff>177800</xdr:colOff>
      <xdr:row>57</xdr:row>
      <xdr:rowOff>54219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24461"/>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112987</xdr:rowOff>
    </xdr:from>
    <xdr:to>
      <xdr:col>20</xdr:col>
      <xdr:colOff>38100</xdr:colOff>
      <xdr:row>56</xdr:row>
      <xdr:rowOff>43137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4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59664</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51811</xdr:rowOff>
    </xdr:from>
    <xdr:to>
      <xdr:col>15</xdr:col>
      <xdr:colOff>50800</xdr:colOff>
      <xdr:row>57</xdr:row>
      <xdr:rowOff>86482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2446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135999</xdr:rowOff>
    </xdr:from>
    <xdr:to>
      <xdr:col>15</xdr:col>
      <xdr:colOff>101600</xdr:colOff>
      <xdr:row>56</xdr:row>
      <xdr:rowOff>66149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6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82676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86482</xdr:rowOff>
    </xdr:from>
    <xdr:to>
      <xdr:col>10</xdr:col>
      <xdr:colOff>114300</xdr:colOff>
      <xdr:row>57</xdr:row>
      <xdr:rowOff>109822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59132"/>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155133</xdr:rowOff>
    </xdr:from>
    <xdr:to>
      <xdr:col>10</xdr:col>
      <xdr:colOff>165100</xdr:colOff>
      <xdr:row>56</xdr:row>
      <xdr:rowOff>85283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58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101810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3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159987</xdr:rowOff>
    </xdr:from>
    <xdr:to>
      <xdr:col>6</xdr:col>
      <xdr:colOff>38100</xdr:colOff>
      <xdr:row>56</xdr:row>
      <xdr:rowOff>90137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58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106664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3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100261</xdr:rowOff>
    </xdr:from>
    <xdr:to>
      <xdr:col>24</xdr:col>
      <xdr:colOff>114300</xdr:colOff>
      <xdr:row>57</xdr:row>
      <xdr:rowOff>30411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3419</xdr:rowOff>
    </xdr:from>
    <xdr:to>
      <xdr:col>20</xdr:col>
      <xdr:colOff>38100</xdr:colOff>
      <xdr:row>57</xdr:row>
      <xdr:rowOff>105019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96146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1011</xdr:rowOff>
    </xdr:from>
    <xdr:to>
      <xdr:col>15</xdr:col>
      <xdr:colOff>101600</xdr:colOff>
      <xdr:row>57</xdr:row>
      <xdr:rowOff>102611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93738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35682</xdr:rowOff>
    </xdr:from>
    <xdr:to>
      <xdr:col>10</xdr:col>
      <xdr:colOff>165100</xdr:colOff>
      <xdr:row>57</xdr:row>
      <xdr:rowOff>137282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59022</xdr:rowOff>
    </xdr:from>
    <xdr:to>
      <xdr:col>6</xdr:col>
      <xdr:colOff>38100</xdr:colOff>
      <xdr:row>57</xdr:row>
      <xdr:rowOff>160622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151749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7435</xdr:rowOff>
    </xdr:from>
    <xdr:to>
      <xdr:col>24</xdr:col>
      <xdr:colOff>63500</xdr:colOff>
      <xdr:row>79</xdr:row>
      <xdr:rowOff>12103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51985"/>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1036</xdr:rowOff>
    </xdr:from>
    <xdr:to>
      <xdr:col>19</xdr:col>
      <xdr:colOff>177800</xdr:colOff>
      <xdr:row>79</xdr:row>
      <xdr:rowOff>7435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545586"/>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170542</xdr:rowOff>
    </xdr:from>
    <xdr:to>
      <xdr:col>15</xdr:col>
      <xdr:colOff>50800</xdr:colOff>
      <xdr:row>79</xdr:row>
      <xdr:rowOff>1036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4364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167914</xdr:rowOff>
    </xdr:from>
    <xdr:to>
      <xdr:col>10</xdr:col>
      <xdr:colOff>114300</xdr:colOff>
      <xdr:row>78</xdr:row>
      <xdr:rowOff>170542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4101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132753</xdr:rowOff>
    </xdr:from>
    <xdr:to>
      <xdr:col>24</xdr:col>
      <xdr:colOff>114300</xdr:colOff>
      <xdr:row>79</xdr:row>
      <xdr:rowOff>62903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47680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128085</xdr:rowOff>
    </xdr:from>
    <xdr:to>
      <xdr:col>20</xdr:col>
      <xdr:colOff>38100</xdr:colOff>
      <xdr:row>79</xdr:row>
      <xdr:rowOff>58235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49362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121686</xdr:rowOff>
    </xdr:from>
    <xdr:to>
      <xdr:col>15</xdr:col>
      <xdr:colOff>101600</xdr:colOff>
      <xdr:row>79</xdr:row>
      <xdr:rowOff>51836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42963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119742</xdr:rowOff>
    </xdr:from>
    <xdr:to>
      <xdr:col>10</xdr:col>
      <xdr:colOff>165100</xdr:colOff>
      <xdr:row>79</xdr:row>
      <xdr:rowOff>49892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41019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117114</xdr:rowOff>
    </xdr:from>
    <xdr:to>
      <xdr:col>6</xdr:col>
      <xdr:colOff>38100</xdr:colOff>
      <xdr:row>79</xdr:row>
      <xdr:rowOff>47264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38391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85903</xdr:rowOff>
    </xdr:from>
    <xdr:to>
      <xdr:col>24</xdr:col>
      <xdr:colOff>63500</xdr:colOff>
      <xdr:row>95</xdr:row>
      <xdr:rowOff>101806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73653"/>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101806</xdr:rowOff>
    </xdr:from>
    <xdr:to>
      <xdr:col>19</xdr:col>
      <xdr:colOff>177800</xdr:colOff>
      <xdr:row>95</xdr:row>
      <xdr:rowOff>130175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89556"/>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106797</xdr:rowOff>
    </xdr:from>
    <xdr:to>
      <xdr:col>15</xdr:col>
      <xdr:colOff>50800</xdr:colOff>
      <xdr:row>95</xdr:row>
      <xdr:rowOff>130175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394547"/>
          <a:ext cx="8890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106797</xdr:rowOff>
    </xdr:from>
    <xdr:to>
      <xdr:col>10</xdr:col>
      <xdr:colOff>114300</xdr:colOff>
      <xdr:row>95</xdr:row>
      <xdr:rowOff>111627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9454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35103</xdr:rowOff>
    </xdr:from>
    <xdr:to>
      <xdr:col>24</xdr:col>
      <xdr:colOff>114300</xdr:colOff>
      <xdr:row>95</xdr:row>
      <xdr:rowOff>136703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57980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7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51006</xdr:rowOff>
    </xdr:from>
    <xdr:to>
      <xdr:col>20</xdr:col>
      <xdr:colOff>38100</xdr:colOff>
      <xdr:row>95</xdr:row>
      <xdr:rowOff>152606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169133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79375</xdr:rowOff>
    </xdr:from>
    <xdr:to>
      <xdr:col>15</xdr:col>
      <xdr:colOff>101600</xdr:colOff>
      <xdr:row>96</xdr:row>
      <xdr:rowOff>9525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26052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4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55997</xdr:rowOff>
    </xdr:from>
    <xdr:to>
      <xdr:col>10</xdr:col>
      <xdr:colOff>165100</xdr:colOff>
      <xdr:row>95</xdr:row>
      <xdr:rowOff>157597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2674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60827</xdr:rowOff>
    </xdr:from>
    <xdr:to>
      <xdr:col>6</xdr:col>
      <xdr:colOff>38100</xdr:colOff>
      <xdr:row>95</xdr:row>
      <xdr:rowOff>162427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7504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79098</xdr:rowOff>
    </xdr:from>
    <xdr:to>
      <xdr:col>55</xdr:col>
      <xdr:colOff>0</xdr:colOff>
      <xdr:row>38</xdr:row>
      <xdr:rowOff>78481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79848"/>
          <a:ext cx="838200" cy="5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75208</xdr:rowOff>
    </xdr:from>
    <xdr:to>
      <xdr:col>50</xdr:col>
      <xdr:colOff>114300</xdr:colOff>
      <xdr:row>38</xdr:row>
      <xdr:rowOff>78481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590308"/>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75208</xdr:rowOff>
    </xdr:from>
    <xdr:to>
      <xdr:col>45</xdr:col>
      <xdr:colOff>177800</xdr:colOff>
      <xdr:row>38</xdr:row>
      <xdr:rowOff>88775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90308"/>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81133</xdr:rowOff>
    </xdr:from>
    <xdr:to>
      <xdr:col>41</xdr:col>
      <xdr:colOff>50800</xdr:colOff>
      <xdr:row>38</xdr:row>
      <xdr:rowOff>88775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96233"/>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28298</xdr:rowOff>
    </xdr:from>
    <xdr:to>
      <xdr:col>55</xdr:col>
      <xdr:colOff>50800</xdr:colOff>
      <xdr:row>35</xdr:row>
      <xdr:rowOff>129898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114675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94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27681</xdr:rowOff>
    </xdr:from>
    <xdr:to>
      <xdr:col>50</xdr:col>
      <xdr:colOff>165100</xdr:colOff>
      <xdr:row>38</xdr:row>
      <xdr:rowOff>129281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120408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6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24408</xdr:rowOff>
    </xdr:from>
    <xdr:to>
      <xdr:col>46</xdr:col>
      <xdr:colOff>38100</xdr:colOff>
      <xdr:row>38</xdr:row>
      <xdr:rowOff>126008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117135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37975</xdr:rowOff>
    </xdr:from>
    <xdr:to>
      <xdr:col>41</xdr:col>
      <xdr:colOff>101600</xdr:colOff>
      <xdr:row>38</xdr:row>
      <xdr:rowOff>139575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130702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30333</xdr:rowOff>
    </xdr:from>
    <xdr:to>
      <xdr:col>36</xdr:col>
      <xdr:colOff>165100</xdr:colOff>
      <xdr:row>38</xdr:row>
      <xdr:rowOff>131933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123060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84132</xdr:rowOff>
    </xdr:from>
    <xdr:to>
      <xdr:col>55</xdr:col>
      <xdr:colOff>0</xdr:colOff>
      <xdr:row>57</xdr:row>
      <xdr:rowOff>146417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56782"/>
          <a:ext cx="838200" cy="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146417</xdr:rowOff>
    </xdr:from>
    <xdr:to>
      <xdr:col>50</xdr:col>
      <xdr:colOff>114300</xdr:colOff>
      <xdr:row>58</xdr:row>
      <xdr:rowOff>57824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19067"/>
          <a:ext cx="889000" cy="8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16530</xdr:rowOff>
    </xdr:from>
    <xdr:to>
      <xdr:col>45</xdr:col>
      <xdr:colOff>177800</xdr:colOff>
      <xdr:row>58</xdr:row>
      <xdr:rowOff>57824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60630"/>
          <a:ext cx="8890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12168</xdr:rowOff>
    </xdr:from>
    <xdr:to>
      <xdr:col>41</xdr:col>
      <xdr:colOff>50800</xdr:colOff>
      <xdr:row>58</xdr:row>
      <xdr:rowOff>16530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56268"/>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33332</xdr:rowOff>
    </xdr:from>
    <xdr:to>
      <xdr:col>55</xdr:col>
      <xdr:colOff>50800</xdr:colOff>
      <xdr:row>57</xdr:row>
      <xdr:rowOff>134932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119709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95617</xdr:rowOff>
    </xdr:from>
    <xdr:to>
      <xdr:col>50</xdr:col>
      <xdr:colOff>165100</xdr:colOff>
      <xdr:row>58</xdr:row>
      <xdr:rowOff>25767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7024</xdr:rowOff>
    </xdr:from>
    <xdr:to>
      <xdr:col>46</xdr:col>
      <xdr:colOff>38100</xdr:colOff>
      <xdr:row>58</xdr:row>
      <xdr:rowOff>108624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99751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137180</xdr:rowOff>
    </xdr:from>
    <xdr:to>
      <xdr:col>41</xdr:col>
      <xdr:colOff>101600</xdr:colOff>
      <xdr:row>58</xdr:row>
      <xdr:rowOff>67330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58457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132818</xdr:rowOff>
    </xdr:from>
    <xdr:to>
      <xdr:col>36</xdr:col>
      <xdr:colOff>165100</xdr:colOff>
      <xdr:row>58</xdr:row>
      <xdr:rowOff>62968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54095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144397</xdr:rowOff>
    </xdr:from>
    <xdr:to>
      <xdr:col>55</xdr:col>
      <xdr:colOff>0</xdr:colOff>
      <xdr:row>78</xdr:row>
      <xdr:rowOff>11078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46047"/>
          <a:ext cx="8382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11078</xdr:rowOff>
    </xdr:from>
    <xdr:to>
      <xdr:col>50</xdr:col>
      <xdr:colOff>114300</xdr:colOff>
      <xdr:row>78</xdr:row>
      <xdr:rowOff>13936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8417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163240</xdr:rowOff>
    </xdr:from>
    <xdr:to>
      <xdr:col>45</xdr:col>
      <xdr:colOff>177800</xdr:colOff>
      <xdr:row>78</xdr:row>
      <xdr:rowOff>13936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64890"/>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137283</xdr:rowOff>
    </xdr:from>
    <xdr:to>
      <xdr:col>41</xdr:col>
      <xdr:colOff>50800</xdr:colOff>
      <xdr:row>77</xdr:row>
      <xdr:rowOff>163240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38933"/>
          <a:ext cx="889000" cy="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93597</xdr:rowOff>
    </xdr:from>
    <xdr:to>
      <xdr:col>55</xdr:col>
      <xdr:colOff>50800</xdr:colOff>
      <xdr:row>78</xdr:row>
      <xdr:rowOff>23747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19115</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2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131728</xdr:rowOff>
    </xdr:from>
    <xdr:to>
      <xdr:col>50</xdr:col>
      <xdr:colOff>165100</xdr:colOff>
      <xdr:row>78</xdr:row>
      <xdr:rowOff>61878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53005</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42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134586</xdr:rowOff>
    </xdr:from>
    <xdr:to>
      <xdr:col>46</xdr:col>
      <xdr:colOff>38100</xdr:colOff>
      <xdr:row>78</xdr:row>
      <xdr:rowOff>64736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55863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112440</xdr:rowOff>
    </xdr:from>
    <xdr:to>
      <xdr:col>41</xdr:col>
      <xdr:colOff>101600</xdr:colOff>
      <xdr:row>78</xdr:row>
      <xdr:rowOff>42590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33717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86483</xdr:rowOff>
    </xdr:from>
    <xdr:to>
      <xdr:col>36</xdr:col>
      <xdr:colOff>165100</xdr:colOff>
      <xdr:row>78</xdr:row>
      <xdr:rowOff>16633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100515</xdr:rowOff>
    </xdr:from>
    <xdr:to>
      <xdr:col>55</xdr:col>
      <xdr:colOff>0</xdr:colOff>
      <xdr:row>97</xdr:row>
      <xdr:rowOff>170762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31165"/>
          <a:ext cx="838200" cy="7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170762</xdr:rowOff>
    </xdr:from>
    <xdr:to>
      <xdr:col>50</xdr:col>
      <xdr:colOff>114300</xdr:colOff>
      <xdr:row>98</xdr:row>
      <xdr:rowOff>161989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01412"/>
          <a:ext cx="889000" cy="16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161989</xdr:rowOff>
    </xdr:from>
    <xdr:to>
      <xdr:col>45</xdr:col>
      <xdr:colOff>177800</xdr:colOff>
      <xdr:row>98</xdr:row>
      <xdr:rowOff>163579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64089"/>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163579</xdr:rowOff>
    </xdr:from>
    <xdr:to>
      <xdr:col>41</xdr:col>
      <xdr:colOff>50800</xdr:colOff>
      <xdr:row>99</xdr:row>
      <xdr:rowOff>815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6567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49715</xdr:rowOff>
    </xdr:from>
    <xdr:to>
      <xdr:col>55</xdr:col>
      <xdr:colOff>50800</xdr:colOff>
      <xdr:row>97</xdr:row>
      <xdr:rowOff>151315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28142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119962</xdr:rowOff>
    </xdr:from>
    <xdr:to>
      <xdr:col>50</xdr:col>
      <xdr:colOff>165100</xdr:colOff>
      <xdr:row>98</xdr:row>
      <xdr:rowOff>50112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41239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111189</xdr:rowOff>
    </xdr:from>
    <xdr:to>
      <xdr:col>46</xdr:col>
      <xdr:colOff>38100</xdr:colOff>
      <xdr:row>99</xdr:row>
      <xdr:rowOff>41339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32466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112779</xdr:rowOff>
    </xdr:from>
    <xdr:to>
      <xdr:col>41</xdr:col>
      <xdr:colOff>101600</xdr:colOff>
      <xdr:row>99</xdr:row>
      <xdr:rowOff>42929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34056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121465</xdr:rowOff>
    </xdr:from>
    <xdr:to>
      <xdr:col>36</xdr:col>
      <xdr:colOff>165100</xdr:colOff>
      <xdr:row>99</xdr:row>
      <xdr:rowOff>51615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42742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42450</xdr:rowOff>
    </xdr:from>
    <xdr:to>
      <xdr:col>85</xdr:col>
      <xdr:colOff>127000</xdr:colOff>
      <xdr:row>39</xdr:row>
      <xdr:rowOff>42811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900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41193</xdr:rowOff>
    </xdr:from>
    <xdr:to>
      <xdr:col>81</xdr:col>
      <xdr:colOff>50800</xdr:colOff>
      <xdr:row>39</xdr:row>
      <xdr:rowOff>42450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7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41193</xdr:rowOff>
    </xdr:from>
    <xdr:to>
      <xdr:col>76</xdr:col>
      <xdr:colOff>114300</xdr:colOff>
      <xdr:row>39</xdr:row>
      <xdr:rowOff>44221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7743"/>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163461</xdr:rowOff>
    </xdr:from>
    <xdr:to>
      <xdr:col>85</xdr:col>
      <xdr:colOff>177800</xdr:colOff>
      <xdr:row>39</xdr:row>
      <xdr:rowOff>93611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78388</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163100</xdr:rowOff>
    </xdr:from>
    <xdr:to>
      <xdr:col>81</xdr:col>
      <xdr:colOff>101600</xdr:colOff>
      <xdr:row>39</xdr:row>
      <xdr:rowOff>93250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84377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161843</xdr:rowOff>
    </xdr:from>
    <xdr:to>
      <xdr:col>76</xdr:col>
      <xdr:colOff>165100</xdr:colOff>
      <xdr:row>39</xdr:row>
      <xdr:rowOff>91993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83120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86148</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167012</xdr:rowOff>
    </xdr:from>
    <xdr:to>
      <xdr:col>85</xdr:col>
      <xdr:colOff>127000</xdr:colOff>
      <xdr:row>79</xdr:row>
      <xdr:rowOff>144501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40112"/>
          <a:ext cx="838200" cy="1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81200</xdr:rowOff>
    </xdr:from>
    <xdr:to>
      <xdr:col>81</xdr:col>
      <xdr:colOff>50800</xdr:colOff>
      <xdr:row>78</xdr:row>
      <xdr:rowOff>167012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54300"/>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81200</xdr:rowOff>
    </xdr:from>
    <xdr:to>
      <xdr:col>76</xdr:col>
      <xdr:colOff>114300</xdr:colOff>
      <xdr:row>78</xdr:row>
      <xdr:rowOff>96038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54300"/>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96038</xdr:rowOff>
    </xdr:from>
    <xdr:to>
      <xdr:col>71</xdr:col>
      <xdr:colOff>177800</xdr:colOff>
      <xdr:row>78</xdr:row>
      <xdr:rowOff>102363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6913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93701</xdr:rowOff>
    </xdr:from>
    <xdr:to>
      <xdr:col>85</xdr:col>
      <xdr:colOff>177800</xdr:colOff>
      <xdr:row>80</xdr:row>
      <xdr:rowOff>23851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6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8628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5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116212</xdr:rowOff>
    </xdr:from>
    <xdr:to>
      <xdr:col>81</xdr:col>
      <xdr:colOff>101600</xdr:colOff>
      <xdr:row>79</xdr:row>
      <xdr:rowOff>46362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37489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30400</xdr:rowOff>
    </xdr:from>
    <xdr:to>
      <xdr:col>76</xdr:col>
      <xdr:colOff>165100</xdr:colOff>
      <xdr:row>78</xdr:row>
      <xdr:rowOff>132000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123127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45238</xdr:rowOff>
    </xdr:from>
    <xdr:to>
      <xdr:col>72</xdr:col>
      <xdr:colOff>38100</xdr:colOff>
      <xdr:row>78</xdr:row>
      <xdr:rowOff>146838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137965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51563</xdr:rowOff>
    </xdr:from>
    <xdr:to>
      <xdr:col>67</xdr:col>
      <xdr:colOff>101600</xdr:colOff>
      <xdr:row>78</xdr:row>
      <xdr:rowOff>153163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144290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133820</xdr:rowOff>
    </xdr:from>
    <xdr:to>
      <xdr:col>85</xdr:col>
      <xdr:colOff>127000</xdr:colOff>
      <xdr:row>99</xdr:row>
      <xdr:rowOff>34404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93020"/>
          <a:ext cx="838200" cy="4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3848</xdr:rowOff>
    </xdr:from>
    <xdr:to>
      <xdr:col>81</xdr:col>
      <xdr:colOff>50800</xdr:colOff>
      <xdr:row>99</xdr:row>
      <xdr:rowOff>34404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77398"/>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3848</xdr:rowOff>
    </xdr:from>
    <xdr:to>
      <xdr:col>76</xdr:col>
      <xdr:colOff>114300</xdr:colOff>
      <xdr:row>99</xdr:row>
      <xdr:rowOff>35268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77398"/>
          <a:ext cx="8890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35268</xdr:rowOff>
    </xdr:from>
    <xdr:to>
      <xdr:col>71</xdr:col>
      <xdr:colOff>177800</xdr:colOff>
      <xdr:row>99</xdr:row>
      <xdr:rowOff>35358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0881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83020</xdr:rowOff>
    </xdr:from>
    <xdr:to>
      <xdr:col>85</xdr:col>
      <xdr:colOff>177800</xdr:colOff>
      <xdr:row>97</xdr:row>
      <xdr:rowOff>13170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105897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155054</xdr:rowOff>
    </xdr:from>
    <xdr:to>
      <xdr:col>81</xdr:col>
      <xdr:colOff>101600</xdr:colOff>
      <xdr:row>99</xdr:row>
      <xdr:rowOff>85204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76331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2017" y="170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124498</xdr:rowOff>
    </xdr:from>
    <xdr:to>
      <xdr:col>76</xdr:col>
      <xdr:colOff>165100</xdr:colOff>
      <xdr:row>99</xdr:row>
      <xdr:rowOff>54648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45775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155918</xdr:rowOff>
    </xdr:from>
    <xdr:to>
      <xdr:col>72</xdr:col>
      <xdr:colOff>38100</xdr:colOff>
      <xdr:row>99</xdr:row>
      <xdr:rowOff>86068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77195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05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156008</xdr:rowOff>
    </xdr:from>
    <xdr:to>
      <xdr:col>67</xdr:col>
      <xdr:colOff>101600</xdr:colOff>
      <xdr:row>99</xdr:row>
      <xdr:rowOff>86158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77285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05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30410</xdr:rowOff>
    </xdr:from>
    <xdr:to>
      <xdr:col>116</xdr:col>
      <xdr:colOff>63500</xdr:colOff>
      <xdr:row>59</xdr:row>
      <xdr:rowOff>30544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5960"/>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30544</xdr:rowOff>
    </xdr:from>
    <xdr:to>
      <xdr:col>111</xdr:col>
      <xdr:colOff>177800</xdr:colOff>
      <xdr:row>59</xdr:row>
      <xdr:rowOff>30772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60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30772</xdr:rowOff>
    </xdr:from>
    <xdr:to>
      <xdr:col>107</xdr:col>
      <xdr:colOff>50800</xdr:colOff>
      <xdr:row>59</xdr:row>
      <xdr:rowOff>30886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63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30886</xdr:rowOff>
    </xdr:from>
    <xdr:to>
      <xdr:col>102</xdr:col>
      <xdr:colOff>114300</xdr:colOff>
      <xdr:row>59</xdr:row>
      <xdr:rowOff>31020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643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151060</xdr:rowOff>
    </xdr:from>
    <xdr:to>
      <xdr:col>116</xdr:col>
      <xdr:colOff>114300</xdr:colOff>
      <xdr:row>59</xdr:row>
      <xdr:rowOff>81210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65987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151194</xdr:rowOff>
    </xdr:from>
    <xdr:to>
      <xdr:col>112</xdr:col>
      <xdr:colOff>38100</xdr:colOff>
      <xdr:row>59</xdr:row>
      <xdr:rowOff>81344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72471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151422</xdr:rowOff>
    </xdr:from>
    <xdr:to>
      <xdr:col>107</xdr:col>
      <xdr:colOff>101600</xdr:colOff>
      <xdr:row>59</xdr:row>
      <xdr:rowOff>81572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72699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151536</xdr:rowOff>
    </xdr:from>
    <xdr:to>
      <xdr:col>102</xdr:col>
      <xdr:colOff>165100</xdr:colOff>
      <xdr:row>59</xdr:row>
      <xdr:rowOff>81686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72813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151670</xdr:rowOff>
    </xdr:from>
    <xdr:to>
      <xdr:col>98</xdr:col>
      <xdr:colOff>38100</xdr:colOff>
      <xdr:row>59</xdr:row>
      <xdr:rowOff>81820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72947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133314</xdr:rowOff>
    </xdr:from>
    <xdr:to>
      <xdr:col>116</xdr:col>
      <xdr:colOff>63500</xdr:colOff>
      <xdr:row>77</xdr:row>
      <xdr:rowOff>18557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992064"/>
          <a:ext cx="8382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133314</xdr:rowOff>
    </xdr:from>
    <xdr:to>
      <xdr:col>111</xdr:col>
      <xdr:colOff>177800</xdr:colOff>
      <xdr:row>75</xdr:row>
      <xdr:rowOff>158003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9206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158003</xdr:rowOff>
    </xdr:from>
    <xdr:to>
      <xdr:col>107</xdr:col>
      <xdr:colOff>50800</xdr:colOff>
      <xdr:row>76</xdr:row>
      <xdr:rowOff>18670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1675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160731</xdr:rowOff>
    </xdr:from>
    <xdr:to>
      <xdr:col>102</xdr:col>
      <xdr:colOff>114300</xdr:colOff>
      <xdr:row>76</xdr:row>
      <xdr:rowOff>18670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19481"/>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139207</xdr:rowOff>
    </xdr:from>
    <xdr:to>
      <xdr:col>116</xdr:col>
      <xdr:colOff>114300</xdr:colOff>
      <xdr:row>77</xdr:row>
      <xdr:rowOff>69357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162084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82514</xdr:rowOff>
    </xdr:from>
    <xdr:to>
      <xdr:col>112</xdr:col>
      <xdr:colOff>38100</xdr:colOff>
      <xdr:row>76</xdr:row>
      <xdr:rowOff>12663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41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29191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107202</xdr:rowOff>
    </xdr:from>
    <xdr:to>
      <xdr:col>107</xdr:col>
      <xdr:colOff>101600</xdr:colOff>
      <xdr:row>76</xdr:row>
      <xdr:rowOff>37353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65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53879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7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139321</xdr:rowOff>
    </xdr:from>
    <xdr:to>
      <xdr:col>102</xdr:col>
      <xdr:colOff>165100</xdr:colOff>
      <xdr:row>76</xdr:row>
      <xdr:rowOff>69472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98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85998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109931</xdr:rowOff>
    </xdr:from>
    <xdr:to>
      <xdr:col>98</xdr:col>
      <xdr:colOff>38100</xdr:colOff>
      <xdr:row>76</xdr:row>
      <xdr:rowOff>40081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56608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本市は、人口規模と比較して面積が狭小であり財政規模が小さいことから、性質別分類においても、多くの経費について住民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））、生活保護者も多数である（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28.41‰</a:t>
          </a:r>
          <a:r>
            <a:rPr kumimoji="1" lang="ja-JP" altLang="en-US" sz="1300">
              <a:latin typeface="ＭＳ Ｐゴシック" panose="020B0600070205080204" pitchFamily="50" charset="-128"/>
              <a:ea typeface="ＭＳ Ｐゴシック" panose="020B0600070205080204" pitchFamily="50" charset="-128"/>
            </a:rPr>
            <a:t>）ことから、生活保護費及び介護保険事業・国民健康保険事業への繰出金等の社会保障関連経費が多額となったことによるものである。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今後は、生活保護の適正給付及び予防医療・介護予防の推進により社会保障費の自然増に歯止めをかけ、財政負担の軽減に努めることとする。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積立金について類似団体平均を上回る支出額となった。これは、ふるさと納税や市有地の売払い収入などの臨時的歳入の増加、新型コロナウイルス感染症の影響による経常的な歳出の抑制等により財政調整基金を積立てることができたためである。しかしながらこの積立は単年度的な要因が大きく、今後も他団体と同程度に、安定して積立を行うことができるように収支改善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135311</xdr:rowOff>
    </xdr:from>
    <xdr:to>
      <xdr:col>24</xdr:col>
      <xdr:colOff>63500</xdr:colOff>
      <xdr:row>37</xdr:row>
      <xdr:rowOff>141026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47896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135311</xdr:rowOff>
    </xdr:from>
    <xdr:to>
      <xdr:col>19</xdr:col>
      <xdr:colOff>177800</xdr:colOff>
      <xdr:row>37</xdr:row>
      <xdr:rowOff>137094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47896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131607</xdr:rowOff>
    </xdr:from>
    <xdr:to>
      <xdr:col>15</xdr:col>
      <xdr:colOff>50800</xdr:colOff>
      <xdr:row>37</xdr:row>
      <xdr:rowOff>137094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019300" y="647525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112817</xdr:rowOff>
    </xdr:from>
    <xdr:to>
      <xdr:col>10</xdr:col>
      <xdr:colOff>114300</xdr:colOff>
      <xdr:row>37</xdr:row>
      <xdr:rowOff>131607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130300" y="6456467"/>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90226</xdr:rowOff>
    </xdr:from>
    <xdr:to>
      <xdr:col>24</xdr:col>
      <xdr:colOff>114300</xdr:colOff>
      <xdr:row>38</xdr:row>
      <xdr:rowOff>20376</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4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84511</xdr:rowOff>
    </xdr:from>
    <xdr:to>
      <xdr:col>20</xdr:col>
      <xdr:colOff>38100</xdr:colOff>
      <xdr:row>38</xdr:row>
      <xdr:rowOff>14661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4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5788</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86294</xdr:rowOff>
    </xdr:from>
    <xdr:to>
      <xdr:col>15</xdr:col>
      <xdr:colOff>101600</xdr:colOff>
      <xdr:row>38</xdr:row>
      <xdr:rowOff>16444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4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7571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52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80807</xdr:rowOff>
    </xdr:from>
    <xdr:to>
      <xdr:col>10</xdr:col>
      <xdr:colOff>165100</xdr:colOff>
      <xdr:row>38</xdr:row>
      <xdr:rowOff>10957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2084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51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62017</xdr:rowOff>
    </xdr:from>
    <xdr:to>
      <xdr:col>6</xdr:col>
      <xdr:colOff>38100</xdr:colOff>
      <xdr:row>37</xdr:row>
      <xdr:rowOff>163616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4056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154743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4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136340</xdr:rowOff>
    </xdr:from>
    <xdr:to>
      <xdr:col>24</xdr:col>
      <xdr:colOff>63500</xdr:colOff>
      <xdr:row>58</xdr:row>
      <xdr:rowOff>105110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66090"/>
          <a:ext cx="838200" cy="48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103398</xdr:rowOff>
    </xdr:from>
    <xdr:to>
      <xdr:col>19</xdr:col>
      <xdr:colOff>177800</xdr:colOff>
      <xdr:row>58</xdr:row>
      <xdr:rowOff>105110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47498"/>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103398</xdr:rowOff>
    </xdr:from>
    <xdr:to>
      <xdr:col>15</xdr:col>
      <xdr:colOff>50800</xdr:colOff>
      <xdr:row>58</xdr:row>
      <xdr:rowOff>110070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7498"/>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110070</xdr:rowOff>
    </xdr:from>
    <xdr:to>
      <xdr:col>10</xdr:col>
      <xdr:colOff>114300</xdr:colOff>
      <xdr:row>58</xdr:row>
      <xdr:rowOff>126389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4170"/>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85540</xdr:rowOff>
    </xdr:from>
    <xdr:to>
      <xdr:col>24</xdr:col>
      <xdr:colOff>114300</xdr:colOff>
      <xdr:row>56</xdr:row>
      <xdr:rowOff>15690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63967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9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54310</xdr:rowOff>
    </xdr:from>
    <xdr:to>
      <xdr:col>20</xdr:col>
      <xdr:colOff>38100</xdr:colOff>
      <xdr:row>58</xdr:row>
      <xdr:rowOff>155910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147037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52598</xdr:rowOff>
    </xdr:from>
    <xdr:to>
      <xdr:col>15</xdr:col>
      <xdr:colOff>101600</xdr:colOff>
      <xdr:row>58</xdr:row>
      <xdr:rowOff>154198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59270</xdr:rowOff>
    </xdr:from>
    <xdr:to>
      <xdr:col>10</xdr:col>
      <xdr:colOff>165100</xdr:colOff>
      <xdr:row>58</xdr:row>
      <xdr:rowOff>160870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151997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75589</xdr:rowOff>
    </xdr:from>
    <xdr:to>
      <xdr:col>6</xdr:col>
      <xdr:colOff>38100</xdr:colOff>
      <xdr:row>59</xdr:row>
      <xdr:rowOff>5739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155603</xdr:rowOff>
    </xdr:from>
    <xdr:to>
      <xdr:col>24</xdr:col>
      <xdr:colOff>63500</xdr:colOff>
      <xdr:row>76</xdr:row>
      <xdr:rowOff>155969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8580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155969</xdr:rowOff>
    </xdr:from>
    <xdr:to>
      <xdr:col>19</xdr:col>
      <xdr:colOff>177800</xdr:colOff>
      <xdr:row>76</xdr:row>
      <xdr:rowOff>170183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86169"/>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170183</xdr:rowOff>
    </xdr:from>
    <xdr:to>
      <xdr:col>15</xdr:col>
      <xdr:colOff>50800</xdr:colOff>
      <xdr:row>76</xdr:row>
      <xdr:rowOff>170839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00383"/>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155367</xdr:rowOff>
    </xdr:from>
    <xdr:to>
      <xdr:col>10</xdr:col>
      <xdr:colOff>114300</xdr:colOff>
      <xdr:row>76</xdr:row>
      <xdr:rowOff>170839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85567"/>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104803</xdr:rowOff>
    </xdr:from>
    <xdr:to>
      <xdr:col>24</xdr:col>
      <xdr:colOff>114300</xdr:colOff>
      <xdr:row>77</xdr:row>
      <xdr:rowOff>34953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127680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105169</xdr:rowOff>
    </xdr:from>
    <xdr:to>
      <xdr:col>20</xdr:col>
      <xdr:colOff>38100</xdr:colOff>
      <xdr:row>77</xdr:row>
      <xdr:rowOff>35319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51846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119383</xdr:rowOff>
    </xdr:from>
    <xdr:to>
      <xdr:col>15</xdr:col>
      <xdr:colOff>101600</xdr:colOff>
      <xdr:row>77</xdr:row>
      <xdr:rowOff>49533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66061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9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120039</xdr:rowOff>
    </xdr:from>
    <xdr:to>
      <xdr:col>10</xdr:col>
      <xdr:colOff>165100</xdr:colOff>
      <xdr:row>77</xdr:row>
      <xdr:rowOff>50189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66716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104567</xdr:rowOff>
    </xdr:from>
    <xdr:to>
      <xdr:col>6</xdr:col>
      <xdr:colOff>38100</xdr:colOff>
      <xdr:row>77</xdr:row>
      <xdr:rowOff>34717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51243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8567</xdr:rowOff>
    </xdr:from>
    <xdr:to>
      <xdr:col>24</xdr:col>
      <xdr:colOff>63500</xdr:colOff>
      <xdr:row>97</xdr:row>
      <xdr:rowOff>150955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9217"/>
          <a:ext cx="838200" cy="1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150437</xdr:rowOff>
    </xdr:from>
    <xdr:to>
      <xdr:col>19</xdr:col>
      <xdr:colOff>177800</xdr:colOff>
      <xdr:row>97</xdr:row>
      <xdr:rowOff>150955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81087"/>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150437</xdr:rowOff>
    </xdr:from>
    <xdr:to>
      <xdr:col>15</xdr:col>
      <xdr:colOff>50800</xdr:colOff>
      <xdr:row>97</xdr:row>
      <xdr:rowOff>156228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108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145529</xdr:rowOff>
    </xdr:from>
    <xdr:to>
      <xdr:col>10</xdr:col>
      <xdr:colOff>114300</xdr:colOff>
      <xdr:row>97</xdr:row>
      <xdr:rowOff>156228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617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129217</xdr:rowOff>
    </xdr:from>
    <xdr:to>
      <xdr:col>24</xdr:col>
      <xdr:colOff>114300</xdr:colOff>
      <xdr:row>97</xdr:row>
      <xdr:rowOff>59367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107644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100155</xdr:rowOff>
    </xdr:from>
    <xdr:to>
      <xdr:col>20</xdr:col>
      <xdr:colOff>38100</xdr:colOff>
      <xdr:row>98</xdr:row>
      <xdr:rowOff>30305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21432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99637</xdr:rowOff>
    </xdr:from>
    <xdr:to>
      <xdr:col>15</xdr:col>
      <xdr:colOff>101600</xdr:colOff>
      <xdr:row>98</xdr:row>
      <xdr:rowOff>29787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105428</xdr:rowOff>
    </xdr:from>
    <xdr:to>
      <xdr:col>10</xdr:col>
      <xdr:colOff>165100</xdr:colOff>
      <xdr:row>98</xdr:row>
      <xdr:rowOff>35578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26705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2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94729</xdr:rowOff>
    </xdr:from>
    <xdr:to>
      <xdr:col>6</xdr:col>
      <xdr:colOff>38100</xdr:colOff>
      <xdr:row>98</xdr:row>
      <xdr:rowOff>24879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44374</xdr:rowOff>
    </xdr:from>
    <xdr:to>
      <xdr:col>55</xdr:col>
      <xdr:colOff>0</xdr:colOff>
      <xdr:row>38</xdr:row>
      <xdr:rowOff>117069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59474"/>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117069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1250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97409</xdr:rowOff>
    </xdr:from>
    <xdr:to>
      <xdr:col>45</xdr:col>
      <xdr:colOff>177800</xdr:colOff>
      <xdr:row>38</xdr:row>
      <xdr:rowOff>98552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125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98552</xdr:rowOff>
    </xdr:from>
    <xdr:to>
      <xdr:col>41</xdr:col>
      <xdr:colOff>50800</xdr:colOff>
      <xdr:row>38</xdr:row>
      <xdr:rowOff>104267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136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165024</xdr:rowOff>
    </xdr:from>
    <xdr:to>
      <xdr:col>55</xdr:col>
      <xdr:colOff>50800</xdr:colOff>
      <xdr:row>38</xdr:row>
      <xdr:rowOff>95174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79951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66269</xdr:rowOff>
    </xdr:from>
    <xdr:to>
      <xdr:col>50</xdr:col>
      <xdr:colOff>165100</xdr:colOff>
      <xdr:row>38</xdr:row>
      <xdr:rowOff>167869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158996</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46609</xdr:rowOff>
    </xdr:from>
    <xdr:to>
      <xdr:col>46</xdr:col>
      <xdr:colOff>38100</xdr:colOff>
      <xdr:row>38</xdr:row>
      <xdr:rowOff>148209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139336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47752</xdr:rowOff>
    </xdr:from>
    <xdr:to>
      <xdr:col>41</xdr:col>
      <xdr:colOff>101600</xdr:colOff>
      <xdr:row>38</xdr:row>
      <xdr:rowOff>149352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140479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53467</xdr:rowOff>
    </xdr:from>
    <xdr:to>
      <xdr:col>36</xdr:col>
      <xdr:colOff>165100</xdr:colOff>
      <xdr:row>38</xdr:row>
      <xdr:rowOff>155067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146194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98895</xdr:rowOff>
    </xdr:from>
    <xdr:to>
      <xdr:col>55</xdr:col>
      <xdr:colOff>0</xdr:colOff>
      <xdr:row>58</xdr:row>
      <xdr:rowOff>107079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42995"/>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85110</xdr:rowOff>
    </xdr:from>
    <xdr:to>
      <xdr:col>50</xdr:col>
      <xdr:colOff>114300</xdr:colOff>
      <xdr:row>58</xdr:row>
      <xdr:rowOff>98895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29210"/>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85110</xdr:rowOff>
    </xdr:from>
    <xdr:to>
      <xdr:col>45</xdr:col>
      <xdr:colOff>177800</xdr:colOff>
      <xdr:row>58</xdr:row>
      <xdr:rowOff>101272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29210"/>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79510</xdr:rowOff>
    </xdr:from>
    <xdr:to>
      <xdr:col>41</xdr:col>
      <xdr:colOff>50800</xdr:colOff>
      <xdr:row>58</xdr:row>
      <xdr:rowOff>101272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23610"/>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56279</xdr:rowOff>
    </xdr:from>
    <xdr:to>
      <xdr:col>55</xdr:col>
      <xdr:colOff>50800</xdr:colOff>
      <xdr:row>58</xdr:row>
      <xdr:rowOff>157879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142656</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48095</xdr:rowOff>
    </xdr:from>
    <xdr:to>
      <xdr:col>50</xdr:col>
      <xdr:colOff>165100</xdr:colOff>
      <xdr:row>58</xdr:row>
      <xdr:rowOff>149695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140822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34310</xdr:rowOff>
    </xdr:from>
    <xdr:to>
      <xdr:col>46</xdr:col>
      <xdr:colOff>38100</xdr:colOff>
      <xdr:row>58</xdr:row>
      <xdr:rowOff>135910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127037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50472</xdr:rowOff>
    </xdr:from>
    <xdr:to>
      <xdr:col>41</xdr:col>
      <xdr:colOff>101600</xdr:colOff>
      <xdr:row>58</xdr:row>
      <xdr:rowOff>152072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143199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8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28710</xdr:rowOff>
    </xdr:from>
    <xdr:to>
      <xdr:col>36</xdr:col>
      <xdr:colOff>165100</xdr:colOff>
      <xdr:row>58</xdr:row>
      <xdr:rowOff>130310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121437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3879</xdr:rowOff>
    </xdr:from>
    <xdr:to>
      <xdr:col>55</xdr:col>
      <xdr:colOff>0</xdr:colOff>
      <xdr:row>79</xdr:row>
      <xdr:rowOff>43949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48429"/>
          <a:ext cx="8382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40243</xdr:rowOff>
    </xdr:from>
    <xdr:to>
      <xdr:col>50</xdr:col>
      <xdr:colOff>114300</xdr:colOff>
      <xdr:row>79</xdr:row>
      <xdr:rowOff>43949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58479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7145</xdr:rowOff>
    </xdr:from>
    <xdr:to>
      <xdr:col>45</xdr:col>
      <xdr:colOff>177800</xdr:colOff>
      <xdr:row>79</xdr:row>
      <xdr:rowOff>40243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51695"/>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7145</xdr:rowOff>
    </xdr:from>
    <xdr:to>
      <xdr:col>41</xdr:col>
      <xdr:colOff>50800</xdr:colOff>
      <xdr:row>79</xdr:row>
      <xdr:rowOff>50775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51695"/>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124529</xdr:rowOff>
    </xdr:from>
    <xdr:to>
      <xdr:col>55</xdr:col>
      <xdr:colOff>50800</xdr:colOff>
      <xdr:row>79</xdr:row>
      <xdr:rowOff>54679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1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164599</xdr:rowOff>
    </xdr:from>
    <xdr:to>
      <xdr:col>50</xdr:col>
      <xdr:colOff>165100</xdr:colOff>
      <xdr:row>79</xdr:row>
      <xdr:rowOff>94749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85876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160893</xdr:rowOff>
    </xdr:from>
    <xdr:to>
      <xdr:col>46</xdr:col>
      <xdr:colOff>38100</xdr:colOff>
      <xdr:row>79</xdr:row>
      <xdr:rowOff>91043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3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82170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127795</xdr:rowOff>
    </xdr:from>
    <xdr:to>
      <xdr:col>41</xdr:col>
      <xdr:colOff>101600</xdr:colOff>
      <xdr:row>79</xdr:row>
      <xdr:rowOff>57945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171425</xdr:rowOff>
    </xdr:from>
    <xdr:to>
      <xdr:col>36</xdr:col>
      <xdr:colOff>165100</xdr:colOff>
      <xdr:row>79</xdr:row>
      <xdr:rowOff>101575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92702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122205</xdr:rowOff>
    </xdr:from>
    <xdr:to>
      <xdr:col>55</xdr:col>
      <xdr:colOff>0</xdr:colOff>
      <xdr:row>97</xdr:row>
      <xdr:rowOff>27792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81405"/>
          <a:ext cx="8382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27792</xdr:rowOff>
    </xdr:from>
    <xdr:to>
      <xdr:col>50</xdr:col>
      <xdr:colOff>114300</xdr:colOff>
      <xdr:row>97</xdr:row>
      <xdr:rowOff>128064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8442"/>
          <a:ext cx="889000" cy="10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116810</xdr:rowOff>
    </xdr:from>
    <xdr:to>
      <xdr:col>45</xdr:col>
      <xdr:colOff>177800</xdr:colOff>
      <xdr:row>97</xdr:row>
      <xdr:rowOff>128064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47460"/>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116810</xdr:rowOff>
    </xdr:from>
    <xdr:to>
      <xdr:col>41</xdr:col>
      <xdr:colOff>50800</xdr:colOff>
      <xdr:row>97</xdr:row>
      <xdr:rowOff>123523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7460"/>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71405</xdr:rowOff>
    </xdr:from>
    <xdr:to>
      <xdr:col>55</xdr:col>
      <xdr:colOff>50800</xdr:colOff>
      <xdr:row>97</xdr:row>
      <xdr:rowOff>1555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49832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148442</xdr:rowOff>
    </xdr:from>
    <xdr:to>
      <xdr:col>50</xdr:col>
      <xdr:colOff>165100</xdr:colOff>
      <xdr:row>97</xdr:row>
      <xdr:rowOff>78592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77264</xdr:rowOff>
    </xdr:from>
    <xdr:to>
      <xdr:col>46</xdr:col>
      <xdr:colOff>38100</xdr:colOff>
      <xdr:row>98</xdr:row>
      <xdr:rowOff>7414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66010</xdr:rowOff>
    </xdr:from>
    <xdr:to>
      <xdr:col>41</xdr:col>
      <xdr:colOff>101600</xdr:colOff>
      <xdr:row>97</xdr:row>
      <xdr:rowOff>167610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158737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72723</xdr:rowOff>
    </xdr:from>
    <xdr:to>
      <xdr:col>36</xdr:col>
      <xdr:colOff>165100</xdr:colOff>
      <xdr:row>98</xdr:row>
      <xdr:rowOff>2873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165450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161051</xdr:rowOff>
    </xdr:from>
    <xdr:to>
      <xdr:col>85</xdr:col>
      <xdr:colOff>127000</xdr:colOff>
      <xdr:row>37</xdr:row>
      <xdr:rowOff>17079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33251"/>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161051</xdr:rowOff>
    </xdr:from>
    <xdr:to>
      <xdr:col>81</xdr:col>
      <xdr:colOff>50800</xdr:colOff>
      <xdr:row>37</xdr:row>
      <xdr:rowOff>32989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33251"/>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32989</xdr:rowOff>
    </xdr:from>
    <xdr:to>
      <xdr:col>76</xdr:col>
      <xdr:colOff>114300</xdr:colOff>
      <xdr:row>37</xdr:row>
      <xdr:rowOff>44511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663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157919</xdr:rowOff>
    </xdr:from>
    <xdr:to>
      <xdr:col>71</xdr:col>
      <xdr:colOff>177800</xdr:colOff>
      <xdr:row>37</xdr:row>
      <xdr:rowOff>44511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3011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137729</xdr:rowOff>
    </xdr:from>
    <xdr:to>
      <xdr:col>85</xdr:col>
      <xdr:colOff>177800</xdr:colOff>
      <xdr:row>37</xdr:row>
      <xdr:rowOff>67879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52656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110251</xdr:rowOff>
    </xdr:from>
    <xdr:to>
      <xdr:col>81</xdr:col>
      <xdr:colOff>101600</xdr:colOff>
      <xdr:row>37</xdr:row>
      <xdr:rowOff>40401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153639</xdr:rowOff>
    </xdr:from>
    <xdr:to>
      <xdr:col>76</xdr:col>
      <xdr:colOff>165100</xdr:colOff>
      <xdr:row>37</xdr:row>
      <xdr:rowOff>83789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74916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165161</xdr:rowOff>
    </xdr:from>
    <xdr:to>
      <xdr:col>72</xdr:col>
      <xdr:colOff>38100</xdr:colOff>
      <xdr:row>37</xdr:row>
      <xdr:rowOff>95311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86438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107119</xdr:rowOff>
    </xdr:from>
    <xdr:to>
      <xdr:col>67</xdr:col>
      <xdr:colOff>101600</xdr:colOff>
      <xdr:row>37</xdr:row>
      <xdr:rowOff>37269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28396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132636</xdr:rowOff>
    </xdr:from>
    <xdr:to>
      <xdr:col>85</xdr:col>
      <xdr:colOff>127000</xdr:colOff>
      <xdr:row>57</xdr:row>
      <xdr:rowOff>143449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5286"/>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143449</xdr:rowOff>
    </xdr:from>
    <xdr:to>
      <xdr:col>81</xdr:col>
      <xdr:colOff>50800</xdr:colOff>
      <xdr:row>57</xdr:row>
      <xdr:rowOff>151809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6099"/>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151809</xdr:rowOff>
    </xdr:from>
    <xdr:to>
      <xdr:col>76</xdr:col>
      <xdr:colOff>114300</xdr:colOff>
      <xdr:row>57</xdr:row>
      <xdr:rowOff>165608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24459"/>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165608</xdr:rowOff>
    </xdr:from>
    <xdr:to>
      <xdr:col>71</xdr:col>
      <xdr:colOff>177800</xdr:colOff>
      <xdr:row>57</xdr:row>
      <xdr:rowOff>170881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38258"/>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81836</xdr:rowOff>
    </xdr:from>
    <xdr:to>
      <xdr:col>85</xdr:col>
      <xdr:colOff>177800</xdr:colOff>
      <xdr:row>58</xdr:row>
      <xdr:rowOff>11986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168213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92649</xdr:rowOff>
    </xdr:from>
    <xdr:to>
      <xdr:col>81</xdr:col>
      <xdr:colOff>101600</xdr:colOff>
      <xdr:row>58</xdr:row>
      <xdr:rowOff>22799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13926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101009</xdr:rowOff>
    </xdr:from>
    <xdr:to>
      <xdr:col>76</xdr:col>
      <xdr:colOff>165100</xdr:colOff>
      <xdr:row>58</xdr:row>
      <xdr:rowOff>31159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114808</xdr:rowOff>
    </xdr:from>
    <xdr:to>
      <xdr:col>72</xdr:col>
      <xdr:colOff>38100</xdr:colOff>
      <xdr:row>58</xdr:row>
      <xdr:rowOff>44958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36085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120081</xdr:rowOff>
    </xdr:from>
    <xdr:to>
      <xdr:col>67</xdr:col>
      <xdr:colOff>101600</xdr:colOff>
      <xdr:row>58</xdr:row>
      <xdr:rowOff>50231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41358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42450</xdr:rowOff>
    </xdr:from>
    <xdr:to>
      <xdr:col>85</xdr:col>
      <xdr:colOff>127000</xdr:colOff>
      <xdr:row>79</xdr:row>
      <xdr:rowOff>42811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700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41193</xdr:rowOff>
    </xdr:from>
    <xdr:to>
      <xdr:col>81</xdr:col>
      <xdr:colOff>50800</xdr:colOff>
      <xdr:row>79</xdr:row>
      <xdr:rowOff>42450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5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41193</xdr:rowOff>
    </xdr:from>
    <xdr:to>
      <xdr:col>76</xdr:col>
      <xdr:colOff>114300</xdr:colOff>
      <xdr:row>79</xdr:row>
      <xdr:rowOff>44222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5743"/>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163461</xdr:rowOff>
    </xdr:from>
    <xdr:to>
      <xdr:col>85</xdr:col>
      <xdr:colOff>177800</xdr:colOff>
      <xdr:row>79</xdr:row>
      <xdr:rowOff>93611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78388</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1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163100</xdr:rowOff>
    </xdr:from>
    <xdr:to>
      <xdr:col>81</xdr:col>
      <xdr:colOff>101600</xdr:colOff>
      <xdr:row>79</xdr:row>
      <xdr:rowOff>93250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84377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161843</xdr:rowOff>
    </xdr:from>
    <xdr:to>
      <xdr:col>76</xdr:col>
      <xdr:colOff>165100</xdr:colOff>
      <xdr:row>79</xdr:row>
      <xdr:rowOff>91993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83120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152371</xdr:rowOff>
    </xdr:from>
    <xdr:to>
      <xdr:col>85</xdr:col>
      <xdr:colOff>127000</xdr:colOff>
      <xdr:row>99</xdr:row>
      <xdr:rowOff>144501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54471"/>
          <a:ext cx="838200" cy="16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81200</xdr:rowOff>
    </xdr:from>
    <xdr:to>
      <xdr:col>81</xdr:col>
      <xdr:colOff>50800</xdr:colOff>
      <xdr:row>98</xdr:row>
      <xdr:rowOff>152371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83300"/>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81200</xdr:rowOff>
    </xdr:from>
    <xdr:to>
      <xdr:col>76</xdr:col>
      <xdr:colOff>114300</xdr:colOff>
      <xdr:row>98</xdr:row>
      <xdr:rowOff>96038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83300"/>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96038</xdr:rowOff>
    </xdr:from>
    <xdr:to>
      <xdr:col>71</xdr:col>
      <xdr:colOff>177800</xdr:colOff>
      <xdr:row>98</xdr:row>
      <xdr:rowOff>102363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813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93701</xdr:rowOff>
    </xdr:from>
    <xdr:to>
      <xdr:col>85</xdr:col>
      <xdr:colOff>177800</xdr:colOff>
      <xdr:row>100</xdr:row>
      <xdr:rowOff>23851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70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8628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8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101571</xdr:rowOff>
    </xdr:from>
    <xdr:to>
      <xdr:col>81</xdr:col>
      <xdr:colOff>101600</xdr:colOff>
      <xdr:row>99</xdr:row>
      <xdr:rowOff>31721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22848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30400</xdr:rowOff>
    </xdr:from>
    <xdr:to>
      <xdr:col>76</xdr:col>
      <xdr:colOff>165100</xdr:colOff>
      <xdr:row>98</xdr:row>
      <xdr:rowOff>132000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123127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45238</xdr:rowOff>
    </xdr:from>
    <xdr:to>
      <xdr:col>72</xdr:col>
      <xdr:colOff>38100</xdr:colOff>
      <xdr:row>98</xdr:row>
      <xdr:rowOff>146838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137965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51563</xdr:rowOff>
    </xdr:from>
    <xdr:to>
      <xdr:col>67</xdr:col>
      <xdr:colOff>101600</xdr:colOff>
      <xdr:row>98</xdr:row>
      <xdr:rowOff>153163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144290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本市は、人口規模と比較して面積が狭小であり財政規模が小さいことから、目的別分類においても、多くの経費について住民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）、生活保護者も多数であること（</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28.41‰</a:t>
          </a:r>
          <a:r>
            <a:rPr kumimoji="1" lang="ja-JP" altLang="en-US" sz="1300">
              <a:latin typeface="ＭＳ Ｐゴシック" panose="020B0600070205080204" pitchFamily="50" charset="-128"/>
              <a:ea typeface="ＭＳ Ｐゴシック" panose="020B0600070205080204" pitchFamily="50" charset="-128"/>
            </a:rPr>
            <a:t>）により、社会保障関連経費に関わる繰出金及び障害者福祉関連経費が多額となったことによるものである。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今後は、ジェネリック医薬品の利用促進や特定健診の受診勧奨等により社会保障関連経費の自然増に歯止めをかけ、財政負担の軽減に努めることとする。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財政調整基金は、ふるさと納税の増収や市有地の売却収入などの臨時的要因により</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ぶりに積立てることができた。実質単年度収支は、前述の臨時的要因や地方債の借換えの結果、昨年に引き続き黒字となった。ただし、基幹産業がないことや高齢化の進展により市税収入が伸び悩む一方で、社会保障関連経費の増加により厳しい財政運営が続いていることに変わりは無く、今後も令和元年度策定の行政経営プラン（改訂版）に基づき歳出抑制及び財源確保の取組みを継続し、収支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一般会計及び水道事業会計においては黒字を確保しているものの（一般会計実質収支：</a:t>
          </a:r>
          <a:r>
            <a:rPr kumimoji="1" lang="en-US" altLang="ja-JP" sz="1400">
              <a:latin typeface="ＭＳ ゴシック" pitchFamily="49" charset="-128"/>
              <a:ea typeface="ＭＳ ゴシック" pitchFamily="49" charset="-128"/>
            </a:rPr>
            <a:t>1,057</a:t>
          </a:r>
          <a:r>
            <a:rPr kumimoji="1" lang="ja-JP" altLang="en-US" sz="1400">
              <a:latin typeface="ＭＳ ゴシック" pitchFamily="49" charset="-128"/>
              <a:ea typeface="ＭＳ ゴシック" pitchFamily="49" charset="-128"/>
            </a:rPr>
            <a:t>百万円、水道事業会計資金剰余額：</a:t>
          </a:r>
          <a:r>
            <a:rPr kumimoji="1" lang="en-US" altLang="ja-JP" sz="1400">
              <a:latin typeface="ＭＳ ゴシック" pitchFamily="49" charset="-128"/>
              <a:ea typeface="ＭＳ ゴシック" pitchFamily="49" charset="-128"/>
            </a:rPr>
            <a:t>1,486</a:t>
          </a:r>
          <a:r>
            <a:rPr kumimoji="1" lang="ja-JP" altLang="en-US" sz="1400">
              <a:latin typeface="ＭＳ ゴシック" pitchFamily="49" charset="-128"/>
              <a:ea typeface="ＭＳ ゴシック" pitchFamily="49" charset="-128"/>
            </a:rPr>
            <a:t>百万円）、特別会計国民健康保険事業及び住宅新築資金等特別会計においては赤字となっている（特別会計国民健康保険事業実質収支：△</a:t>
          </a:r>
          <a:r>
            <a:rPr kumimoji="1" lang="en-US" altLang="ja-JP" sz="1400">
              <a:latin typeface="ＭＳ ゴシック" pitchFamily="49" charset="-128"/>
              <a:ea typeface="ＭＳ ゴシック" pitchFamily="49" charset="-128"/>
            </a:rPr>
            <a:t>773</a:t>
          </a:r>
          <a:r>
            <a:rPr kumimoji="1" lang="ja-JP" altLang="en-US" sz="1400">
              <a:latin typeface="ＭＳ ゴシック" pitchFamily="49" charset="-128"/>
              <a:ea typeface="ＭＳ ゴシック" pitchFamily="49" charset="-128"/>
            </a:rPr>
            <a:t>百万円、住宅新築資金等特別会計実質収支：△</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が挙げられる。今後は、特別会計国民健康保険事業については、ジェネリック医薬品の利用促進や特定健診の受診勧奨、レセプト点検による過払い防止など医療費抑制の取組みを推進するとともに、国民健康保険税の引上げ検討や収納率向上を図ることとする。また、住宅新築資金等特別会計については、収納強化を行い滞納額を着実に減らすよう努めることとす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年度、令和元年度で赤字となっていた病院事業会計については、令和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年度に一般会計から基準外の繰出しを行い清算を行った上で令和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年度末で閉鎖した。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25121678</v>
      </c>
      <c r="BO4" s="426"/>
      <c r="BP4" s="426"/>
      <c r="BQ4" s="426"/>
      <c r="BR4" s="426"/>
      <c r="BS4" s="426"/>
      <c r="BT4" s="426"/>
      <c r="BU4" s="427"/>
      <c r="BV4" s="425">
        <v>18268100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4.2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24387313</v>
      </c>
      <c r="BO5" s="431"/>
      <c r="BP5" s="431"/>
      <c r="BQ5" s="431"/>
      <c r="BR5" s="431"/>
      <c r="BS5" s="431"/>
      <c r="BT5" s="431"/>
      <c r="BU5" s="432"/>
      <c r="BV5" s="430">
        <v>17839280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86.2</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734365</v>
      </c>
      <c r="BO6" s="431"/>
      <c r="BP6" s="431"/>
      <c r="BQ6" s="431"/>
      <c r="BR6" s="431"/>
      <c r="BS6" s="431"/>
      <c r="BT6" s="431"/>
      <c r="BU6" s="432"/>
      <c r="BV6" s="430">
        <v>428820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89.8</v>
      </c>
      <c r="CU6" s="584"/>
      <c r="CV6" s="584"/>
      <c r="CW6" s="584"/>
      <c r="CX6" s="584"/>
      <c r="CY6" s="584"/>
      <c r="CZ6" s="584"/>
      <c r="DA6" s="585"/>
      <c r="DB6" s="583">
        <v>99.4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9582</v>
      </c>
      <c r="BO7" s="431"/>
      <c r="BP7" s="431"/>
      <c r="BQ7" s="431"/>
      <c r="BR7" s="431"/>
      <c r="BS7" s="431"/>
      <c r="BT7" s="431"/>
      <c r="BU7" s="432"/>
      <c r="BV7" s="430">
        <v>30465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9789683</v>
      </c>
      <c r="CU7" s="431"/>
      <c r="CV7" s="431"/>
      <c r="CW7" s="431"/>
      <c r="CX7" s="431"/>
      <c r="CY7" s="431"/>
      <c r="CZ7" s="431"/>
      <c r="DA7" s="432"/>
      <c r="DB7" s="430">
        <v>9450782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724783</v>
      </c>
      <c r="BO8" s="431"/>
      <c r="BP8" s="431"/>
      <c r="BQ8" s="431"/>
      <c r="BR8" s="431"/>
      <c r="BS8" s="431"/>
      <c r="BT8" s="431"/>
      <c r="BU8" s="432"/>
      <c r="BV8" s="430">
        <v>398355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0.45</v>
      </c>
      <c r="CU8" s="544"/>
      <c r="CV8" s="544"/>
      <c r="CW8" s="544"/>
      <c r="CX8" s="544"/>
      <c r="CY8" s="544"/>
      <c r="CZ8" s="544"/>
      <c r="DA8" s="545"/>
      <c r="DB8" s="543">
        <v>0.44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40362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326428</v>
      </c>
      <c r="BO9" s="431"/>
      <c r="BP9" s="431"/>
      <c r="BQ9" s="431"/>
      <c r="BR9" s="431"/>
      <c r="BS9" s="431"/>
      <c r="BT9" s="431"/>
      <c r="BU9" s="432"/>
      <c r="BV9" s="430">
        <v>316598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7.7</v>
      </c>
      <c r="CU9" s="401"/>
      <c r="CV9" s="401"/>
      <c r="CW9" s="401"/>
      <c r="CX9" s="401"/>
      <c r="CY9" s="401"/>
      <c r="CZ9" s="401"/>
      <c r="DA9" s="402"/>
      <c r="DB9" s="400">
        <v>13.7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41796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1345784</v>
      </c>
      <c r="BO10" s="431"/>
      <c r="BP10" s="431"/>
      <c r="BQ10" s="431"/>
      <c r="BR10" s="431"/>
      <c r="BS10" s="431"/>
      <c r="BT10" s="431"/>
      <c r="BU10" s="432"/>
      <c r="BV10" s="430">
        <v>5000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10397</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40992</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203807</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140</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40649</v>
      </c>
      <c r="S13" s="534"/>
      <c r="T13" s="534"/>
      <c r="U13" s="534"/>
      <c r="V13" s="535"/>
      <c r="W13" s="521" t="s">
        <v>142</v>
      </c>
      <c r="X13" s="443"/>
      <c r="Y13" s="443"/>
      <c r="Z13" s="443"/>
      <c r="AA13" s="443"/>
      <c r="AB13" s="444"/>
      <c r="AC13" s="406">
        <v>152</v>
      </c>
      <c r="AD13" s="407"/>
      <c r="AE13" s="407"/>
      <c r="AF13" s="407"/>
      <c r="AG13" s="408"/>
      <c r="AH13" s="406">
        <v>135</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1672212</v>
      </c>
      <c r="BO13" s="431"/>
      <c r="BP13" s="431"/>
      <c r="BQ13" s="431"/>
      <c r="BR13" s="431"/>
      <c r="BS13" s="431"/>
      <c r="BT13" s="431"/>
      <c r="BU13" s="432"/>
      <c r="BV13" s="430">
        <v>128188</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9.3000000000000007</v>
      </c>
      <c r="CU13" s="401"/>
      <c r="CV13" s="401"/>
      <c r="CW13" s="401"/>
      <c r="CX13" s="401"/>
      <c r="CY13" s="401"/>
      <c r="CZ13" s="401"/>
      <c r="DA13" s="402"/>
      <c r="DB13" s="400">
        <v>13.3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41425</v>
      </c>
      <c r="S14" s="534"/>
      <c r="T14" s="534"/>
      <c r="U14" s="534"/>
      <c r="V14" s="535"/>
      <c r="W14" s="536"/>
      <c r="X14" s="446"/>
      <c r="Y14" s="446"/>
      <c r="Z14" s="446"/>
      <c r="AA14" s="446"/>
      <c r="AB14" s="447"/>
      <c r="AC14" s="526">
        <v>0.9</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v>45</v>
      </c>
      <c r="CU14" s="538"/>
      <c r="CV14" s="538"/>
      <c r="CW14" s="538"/>
      <c r="CX14" s="538"/>
      <c r="CY14" s="538"/>
      <c r="CZ14" s="538"/>
      <c r="DA14" s="539"/>
      <c r="DB14" s="537">
        <v>54.5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141</v>
      </c>
      <c r="N15" s="531"/>
      <c r="O15" s="531"/>
      <c r="P15" s="531"/>
      <c r="Q15" s="532"/>
      <c r="R15" s="533">
        <v>41094</v>
      </c>
      <c r="S15" s="534"/>
      <c r="T15" s="534"/>
      <c r="U15" s="534"/>
      <c r="V15" s="535"/>
      <c r="W15" s="521" t="s">
        <v>149</v>
      </c>
      <c r="X15" s="443"/>
      <c r="Y15" s="443"/>
      <c r="Z15" s="443"/>
      <c r="AA15" s="443"/>
      <c r="AB15" s="444"/>
      <c r="AC15" s="406">
        <v>5151</v>
      </c>
      <c r="AD15" s="407"/>
      <c r="AE15" s="407"/>
      <c r="AF15" s="407"/>
      <c r="AG15" s="408"/>
      <c r="AH15" s="406">
        <v>5340</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3951606</v>
      </c>
      <c r="BO15" s="426"/>
      <c r="BP15" s="426"/>
      <c r="BQ15" s="426"/>
      <c r="BR15" s="426"/>
      <c r="BS15" s="426"/>
      <c r="BT15" s="426"/>
      <c r="BU15" s="427"/>
      <c r="BV15" s="425">
        <v>3613691</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31</v>
      </c>
      <c r="AD16" s="527"/>
      <c r="AE16" s="527"/>
      <c r="AF16" s="527"/>
      <c r="AG16" s="528"/>
      <c r="AH16" s="526">
        <v>31.4</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8417983</v>
      </c>
      <c r="BO16" s="431"/>
      <c r="BP16" s="431"/>
      <c r="BQ16" s="431"/>
      <c r="BR16" s="431"/>
      <c r="BS16" s="431"/>
      <c r="BT16" s="431"/>
      <c r="BU16" s="432"/>
      <c r="BV16" s="430">
        <v>8129955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11292</v>
      </c>
      <c r="AD17" s="407"/>
      <c r="AE17" s="407"/>
      <c r="AF17" s="407"/>
      <c r="AG17" s="408"/>
      <c r="AH17" s="406">
        <v>11517</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4947801</v>
      </c>
      <c r="BO17" s="431"/>
      <c r="BP17" s="431"/>
      <c r="BQ17" s="431"/>
      <c r="BR17" s="431"/>
      <c r="BS17" s="431"/>
      <c r="BT17" s="431"/>
      <c r="BU17" s="432"/>
      <c r="BV17" s="430">
        <v>4552415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15.96</v>
      </c>
      <c r="M18" s="495"/>
      <c r="N18" s="495"/>
      <c r="O18" s="495"/>
      <c r="P18" s="495"/>
      <c r="Q18" s="495"/>
      <c r="R18" s="496"/>
      <c r="S18" s="496"/>
      <c r="T18" s="496"/>
      <c r="U18" s="496"/>
      <c r="V18" s="497"/>
      <c r="W18" s="511"/>
      <c r="X18" s="512"/>
      <c r="Y18" s="512"/>
      <c r="Z18" s="512"/>
      <c r="AA18" s="512"/>
      <c r="AB18" s="522"/>
      <c r="AC18" s="394">
        <v>68</v>
      </c>
      <c r="AD18" s="395"/>
      <c r="AE18" s="395"/>
      <c r="AF18" s="395"/>
      <c r="AG18" s="498"/>
      <c r="AH18" s="394">
        <v>67.8</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8438419</v>
      </c>
      <c r="BO18" s="431"/>
      <c r="BP18" s="431"/>
      <c r="BQ18" s="431"/>
      <c r="BR18" s="431"/>
      <c r="BS18" s="431"/>
      <c r="BT18" s="431"/>
      <c r="BU18" s="432"/>
      <c r="BV18" s="430">
        <v>9131274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2529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13017621</v>
      </c>
      <c r="BO19" s="431"/>
      <c r="BP19" s="431"/>
      <c r="BQ19" s="431"/>
      <c r="BR19" s="431"/>
      <c r="BS19" s="431"/>
      <c r="BT19" s="431"/>
      <c r="BU19" s="432"/>
      <c r="BV19" s="430">
        <v>11509753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17369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11113376</v>
      </c>
      <c r="BO23" s="431"/>
      <c r="BP23" s="431"/>
      <c r="BQ23" s="431"/>
      <c r="BR23" s="431"/>
      <c r="BS23" s="431"/>
      <c r="BT23" s="431"/>
      <c r="BU23" s="432"/>
      <c r="BV23" s="430">
        <v>11165114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8880</v>
      </c>
      <c r="R24" s="407"/>
      <c r="S24" s="407"/>
      <c r="T24" s="407"/>
      <c r="U24" s="407"/>
      <c r="V24" s="408"/>
      <c r="W24" s="472"/>
      <c r="X24" s="463"/>
      <c r="Y24" s="464"/>
      <c r="Z24" s="403" t="s">
        <v>173</v>
      </c>
      <c r="AA24" s="404"/>
      <c r="AB24" s="404"/>
      <c r="AC24" s="404"/>
      <c r="AD24" s="404"/>
      <c r="AE24" s="404"/>
      <c r="AF24" s="404"/>
      <c r="AG24" s="405"/>
      <c r="AH24" s="406">
        <v>297</v>
      </c>
      <c r="AI24" s="407"/>
      <c r="AJ24" s="407"/>
      <c r="AK24" s="407"/>
      <c r="AL24" s="408"/>
      <c r="AM24" s="406">
        <v>957231</v>
      </c>
      <c r="AN24" s="407"/>
      <c r="AO24" s="407"/>
      <c r="AP24" s="407"/>
      <c r="AQ24" s="407"/>
      <c r="AR24" s="408"/>
      <c r="AS24" s="406">
        <v>3223</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5814358</v>
      </c>
      <c r="BO24" s="431"/>
      <c r="BP24" s="431"/>
      <c r="BQ24" s="431"/>
      <c r="BR24" s="431"/>
      <c r="BS24" s="431"/>
      <c r="BT24" s="431"/>
      <c r="BU24" s="432"/>
      <c r="BV24" s="430">
        <v>5428803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7240</v>
      </c>
      <c r="R25" s="407"/>
      <c r="S25" s="407"/>
      <c r="T25" s="407"/>
      <c r="U25" s="407"/>
      <c r="V25" s="408"/>
      <c r="W25" s="472"/>
      <c r="X25" s="463"/>
      <c r="Y25" s="464"/>
      <c r="Z25" s="403" t="s">
        <v>176</v>
      </c>
      <c r="AA25" s="404"/>
      <c r="AB25" s="404"/>
      <c r="AC25" s="404"/>
      <c r="AD25" s="404"/>
      <c r="AE25" s="404"/>
      <c r="AF25" s="404"/>
      <c r="AG25" s="405"/>
      <c r="AH25" s="406">
        <v>51</v>
      </c>
      <c r="AI25" s="407"/>
      <c r="AJ25" s="407"/>
      <c r="AK25" s="407"/>
      <c r="AL25" s="408"/>
      <c r="AM25" s="406">
        <v>162792</v>
      </c>
      <c r="AN25" s="407"/>
      <c r="AO25" s="407"/>
      <c r="AP25" s="407"/>
      <c r="AQ25" s="407"/>
      <c r="AR25" s="408"/>
      <c r="AS25" s="406">
        <v>3192</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1344514</v>
      </c>
      <c r="BO25" s="426"/>
      <c r="BP25" s="426"/>
      <c r="BQ25" s="426"/>
      <c r="BR25" s="426"/>
      <c r="BS25" s="426"/>
      <c r="BT25" s="426"/>
      <c r="BU25" s="427"/>
      <c r="BV25" s="425">
        <v>2839534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6460</v>
      </c>
      <c r="R26" s="407"/>
      <c r="S26" s="407"/>
      <c r="T26" s="407"/>
      <c r="U26" s="407"/>
      <c r="V26" s="408"/>
      <c r="W26" s="472"/>
      <c r="X26" s="463"/>
      <c r="Y26" s="464"/>
      <c r="Z26" s="403" t="s">
        <v>179</v>
      </c>
      <c r="AA26" s="485"/>
      <c r="AB26" s="485"/>
      <c r="AC26" s="485"/>
      <c r="AD26" s="485"/>
      <c r="AE26" s="485"/>
      <c r="AF26" s="485"/>
      <c r="AG26" s="486"/>
      <c r="AH26" s="406">
        <v>5</v>
      </c>
      <c r="AI26" s="407"/>
      <c r="AJ26" s="407"/>
      <c r="AK26" s="407"/>
      <c r="AL26" s="408"/>
      <c r="AM26" s="406">
        <v>17655</v>
      </c>
      <c r="AN26" s="407"/>
      <c r="AO26" s="407"/>
      <c r="AP26" s="407"/>
      <c r="AQ26" s="407"/>
      <c r="AR26" s="408"/>
      <c r="AS26" s="406">
        <v>3531</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v>75000</v>
      </c>
      <c r="BO26" s="431"/>
      <c r="BP26" s="431"/>
      <c r="BQ26" s="431"/>
      <c r="BR26" s="431"/>
      <c r="BS26" s="431"/>
      <c r="BT26" s="431"/>
      <c r="BU26" s="432"/>
      <c r="BV26" s="430">
        <v>40000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4230</v>
      </c>
      <c r="R27" s="407"/>
      <c r="S27" s="407"/>
      <c r="T27" s="407"/>
      <c r="U27" s="407"/>
      <c r="V27" s="408"/>
      <c r="W27" s="472"/>
      <c r="X27" s="463"/>
      <c r="Y27" s="464"/>
      <c r="Z27" s="403" t="s">
        <v>182</v>
      </c>
      <c r="AA27" s="404"/>
      <c r="AB27" s="404"/>
      <c r="AC27" s="404"/>
      <c r="AD27" s="404"/>
      <c r="AE27" s="404"/>
      <c r="AF27" s="404"/>
      <c r="AG27" s="405"/>
      <c r="AH27" s="406">
        <v>3</v>
      </c>
      <c r="AI27" s="407"/>
      <c r="AJ27" s="407"/>
      <c r="AK27" s="407"/>
      <c r="AL27" s="408"/>
      <c r="AM27" s="406">
        <v>11757</v>
      </c>
      <c r="AN27" s="407"/>
      <c r="AO27" s="407"/>
      <c r="AP27" s="407"/>
      <c r="AQ27" s="407"/>
      <c r="AR27" s="408"/>
      <c r="AS27" s="406">
        <v>3919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140</v>
      </c>
      <c r="BO27" s="434"/>
      <c r="BP27" s="434"/>
      <c r="BQ27" s="434"/>
      <c r="BR27" s="434"/>
      <c r="BS27" s="434"/>
      <c r="BT27" s="434"/>
      <c r="BU27" s="435"/>
      <c r="BV27" s="433" t="s">
        <v>140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3810</v>
      </c>
      <c r="R28" s="407"/>
      <c r="S28" s="407"/>
      <c r="T28" s="407"/>
      <c r="U28" s="407"/>
      <c r="V28" s="408"/>
      <c r="W28" s="472"/>
      <c r="X28" s="463"/>
      <c r="Y28" s="464"/>
      <c r="Z28" s="403" t="s">
        <v>185</v>
      </c>
      <c r="AA28" s="404"/>
      <c r="AB28" s="404"/>
      <c r="AC28" s="404"/>
      <c r="AD28" s="404"/>
      <c r="AE28" s="404"/>
      <c r="AF28" s="404"/>
      <c r="AG28" s="405"/>
      <c r="AH28" s="406" t="s">
        <v>140</v>
      </c>
      <c r="AI28" s="407"/>
      <c r="AJ28" s="407"/>
      <c r="AK28" s="407"/>
      <c r="AL28" s="408"/>
      <c r="AM28" s="406" t="s">
        <v>186</v>
      </c>
      <c r="AN28" s="407"/>
      <c r="AO28" s="407"/>
      <c r="AP28" s="407"/>
      <c r="AQ28" s="407"/>
      <c r="AR28" s="408"/>
      <c r="AS28" s="406" t="s">
        <v>140</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1479777</v>
      </c>
      <c r="BO28" s="426"/>
      <c r="BP28" s="426"/>
      <c r="BQ28" s="426"/>
      <c r="BR28" s="426"/>
      <c r="BS28" s="426"/>
      <c r="BT28" s="426"/>
      <c r="BU28" s="427"/>
      <c r="BV28" s="425">
        <v>133993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17</v>
      </c>
      <c r="M29" s="407"/>
      <c r="N29" s="407"/>
      <c r="O29" s="407"/>
      <c r="P29" s="408"/>
      <c r="Q29" s="406">
        <v>3550</v>
      </c>
      <c r="R29" s="407"/>
      <c r="S29" s="407"/>
      <c r="T29" s="407"/>
      <c r="U29" s="407"/>
      <c r="V29" s="408"/>
      <c r="W29" s="473"/>
      <c r="X29" s="474"/>
      <c r="Y29" s="475"/>
      <c r="Z29" s="403" t="s">
        <v>189</v>
      </c>
      <c r="AA29" s="404"/>
      <c r="AB29" s="404"/>
      <c r="AC29" s="404"/>
      <c r="AD29" s="404"/>
      <c r="AE29" s="404"/>
      <c r="AF29" s="404"/>
      <c r="AG29" s="405"/>
      <c r="AH29" s="406">
        <v>300</v>
      </c>
      <c r="AI29" s="407"/>
      <c r="AJ29" s="407"/>
      <c r="AK29" s="407"/>
      <c r="AL29" s="408"/>
      <c r="AM29" s="406">
        <v>968988</v>
      </c>
      <c r="AN29" s="407"/>
      <c r="AO29" s="407"/>
      <c r="AP29" s="407"/>
      <c r="AQ29" s="407"/>
      <c r="AR29" s="408"/>
      <c r="AS29" s="406">
        <v>3230</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18000</v>
      </c>
      <c r="BO29" s="431"/>
      <c r="BP29" s="431"/>
      <c r="BQ29" s="431"/>
      <c r="BR29" s="431"/>
      <c r="BS29" s="431"/>
      <c r="BT29" s="431"/>
      <c r="BU29" s="432"/>
      <c r="BV29" s="430">
        <v>17000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905811</v>
      </c>
      <c r="BO30" s="434"/>
      <c r="BP30" s="434"/>
      <c r="BQ30" s="434"/>
      <c r="BR30" s="434"/>
      <c r="BS30" s="434"/>
      <c r="BT30" s="434"/>
      <c r="BU30" s="435"/>
      <c r="BV30" s="433">
        <v>898648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中間市特別会計国民健康保険事業</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中間市水道事業会計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福岡県中間市外二ヶ町山田川水利組合（一般会計）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中間市文化振興財団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中間市公共用地先行取得特別会計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中間市介護保険事業特別会計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IF('各会計、関係団体の財政状況及び健全化判断比率'!B32="","",'各会計、関係団体の財政状況及び健全化判断比率'!B32)</f>
        <v>中間市病院事業会計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堀川水利組合（一般会計）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中間市住宅新築資金等特別会計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中間市後期高齢者医療特別会計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IF('各会計、関係団体の財政状況及び健全化判断比率'!B33="","",'各会計、関係団体の財政状況及び健全化判断比率'!B33)</f>
        <v>中間市公共下水道事業会計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福岡県市町村消防団員等公務災害補償組合（一般会計）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中間市地域下水道事業特別会計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福岡県市町村職員退職手当組合（一般会計）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福岡県市町村職員退職手当組合（基金特別会計）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中間市行橋市競艇組合（モーターボート競走事業会計）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遠賀・中間地域広域行政事務組合（一般会計）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福岡県自治振興組合（一般会計）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福岡県自治振興組合（公文書館事業特別会計）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福岡県後期高齢者医療広域連合（一般会計）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XJixmXYjUjeQBic17Q55Y/0GMjTMQnoEYV3pFHu4ckJgYkWPQxGK2CDJ7rg266tvsBIrJCUt6aPsGB3JmL9XuQ==" saltValue="8T612e2LMbgwcVq87TnV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575</v>
      </c>
      <c r="D34" s="1212"/>
      <c r="E34" s="1213"/>
      <c r="F34" s="32" t="s">
        <v>576</v>
      </c>
      <c r="G34" s="33" t="s">
        <v>577</v>
      </c>
      <c r="H34" s="33" t="s">
        <v>578</v>
      </c>
      <c r="I34" s="33" t="s">
        <v>579</v>
      </c>
      <c r="J34" s="34" t="s">
        <v>580</v>
      </c>
      <c r="K34" s="22"/>
      <c r="L34" s="22"/>
      <c r="M34" s="22"/>
      <c r="N34" s="22"/>
      <c r="O34" s="22"/>
      <c r="P34" s="22"/>
    </row>
    <row r="35" spans="1:16" ht="39" customHeight="1" x14ac:dyDescent="0.15">
      <c r="A35" s="22"/>
      <c r="B35" s="35"/>
      <c r="C35" s="1206" t="s">
        <v>581</v>
      </c>
      <c r="D35" s="1207"/>
      <c r="E35" s="1208"/>
      <c r="F35" s="36" t="s">
        <v>582</v>
      </c>
      <c r="G35" s="37" t="s">
        <v>583</v>
      </c>
      <c r="H35" s="37" t="s">
        <v>584</v>
      </c>
      <c r="I35" s="37" t="s">
        <v>585</v>
      </c>
      <c r="J35" s="38" t="s">
        <v>586</v>
      </c>
      <c r="K35" s="22"/>
      <c r="L35" s="22"/>
      <c r="M35" s="22"/>
      <c r="N35" s="22"/>
      <c r="O35" s="22"/>
      <c r="P35" s="22"/>
    </row>
    <row r="36" spans="1:16" ht="39" customHeight="1" x14ac:dyDescent="0.15">
      <c r="A36" s="22"/>
      <c r="B36" s="35"/>
      <c r="C36" s="1206" t="s">
        <v>587</v>
      </c>
      <c r="D36" s="1207"/>
      <c r="E36" s="1208"/>
      <c r="F36" s="36">
        <v>18.239999999999998</v>
      </c>
      <c r="G36" s="37">
        <v>17.96</v>
      </c>
      <c r="H36" s="37">
        <v>17.11</v>
      </c>
      <c r="I36" s="37">
        <v>17.149999999999999</v>
      </c>
      <c r="J36" s="38">
        <v>15.17</v>
      </c>
      <c r="K36" s="22"/>
      <c r="L36" s="22"/>
      <c r="M36" s="22"/>
      <c r="N36" s="22"/>
      <c r="O36" s="22"/>
      <c r="P36" s="22"/>
    </row>
    <row r="37" spans="1:16" ht="39" customHeight="1" x14ac:dyDescent="0.15">
      <c r="A37" s="22"/>
      <c r="B37" s="35"/>
      <c r="C37" s="1206" t="s">
        <v>588</v>
      </c>
      <c r="D37" s="1207"/>
      <c r="E37" s="1208"/>
      <c r="F37" s="36">
        <v>4.42</v>
      </c>
      <c r="G37" s="37">
        <v>3.85</v>
      </c>
      <c r="H37" s="37">
        <v>4.38</v>
      </c>
      <c r="I37" s="37">
        <v>7.74</v>
      </c>
      <c r="J37" s="38">
        <v>10.79</v>
      </c>
      <c r="K37" s="22"/>
      <c r="L37" s="22"/>
      <c r="M37" s="22"/>
      <c r="N37" s="22"/>
      <c r="O37" s="22"/>
      <c r="P37" s="22"/>
    </row>
    <row r="38" spans="1:16" ht="39" customHeight="1" x14ac:dyDescent="0.15">
      <c r="A38" s="22"/>
      <c r="B38" s="35"/>
      <c r="C38" s="1206" t="s">
        <v>589</v>
      </c>
      <c r="D38" s="1207"/>
      <c r="E38" s="1208"/>
      <c r="F38" s="36">
        <v>1.66</v>
      </c>
      <c r="G38" s="37">
        <v>2.2599999999999998</v>
      </c>
      <c r="H38" s="37">
        <v>2.36</v>
      </c>
      <c r="I38" s="37">
        <v>2.61</v>
      </c>
      <c r="J38" s="38">
        <v>3.04</v>
      </c>
      <c r="K38" s="22"/>
      <c r="L38" s="22"/>
      <c r="M38" s="22"/>
      <c r="N38" s="22"/>
      <c r="O38" s="22"/>
      <c r="P38" s="22"/>
    </row>
    <row r="39" spans="1:16" ht="39" customHeight="1" x14ac:dyDescent="0.15">
      <c r="A39" s="22"/>
      <c r="B39" s="35"/>
      <c r="C39" s="1206" t="s">
        <v>590</v>
      </c>
      <c r="D39" s="1207"/>
      <c r="E39" s="1208"/>
      <c r="F39" s="36">
        <v>1.1100000000000001</v>
      </c>
      <c r="G39" s="37">
        <v>0.31</v>
      </c>
      <c r="H39" s="37" t="s">
        <v>591</v>
      </c>
      <c r="I39" s="37" t="s">
        <v>592</v>
      </c>
      <c r="J39" s="38">
        <v>2.61</v>
      </c>
      <c r="K39" s="22"/>
      <c r="L39" s="22"/>
      <c r="M39" s="22"/>
      <c r="N39" s="22"/>
      <c r="O39" s="22"/>
      <c r="P39" s="22"/>
    </row>
    <row r="40" spans="1:16" ht="39" customHeight="1" x14ac:dyDescent="0.15">
      <c r="A40" s="22"/>
      <c r="B40" s="35"/>
      <c r="C40" s="1206" t="s">
        <v>593</v>
      </c>
      <c r="D40" s="1207"/>
      <c r="E40" s="1208"/>
      <c r="F40" s="36" t="s">
        <v>525</v>
      </c>
      <c r="G40" s="37" t="s">
        <v>525</v>
      </c>
      <c r="H40" s="37" t="s">
        <v>525</v>
      </c>
      <c r="I40" s="37" t="s">
        <v>525</v>
      </c>
      <c r="J40" s="38">
        <v>1.25</v>
      </c>
      <c r="K40" s="22"/>
      <c r="L40" s="22"/>
      <c r="M40" s="22"/>
      <c r="N40" s="22"/>
      <c r="O40" s="22"/>
      <c r="P40" s="22"/>
    </row>
    <row r="41" spans="1:16" ht="39" customHeight="1" x14ac:dyDescent="0.15">
      <c r="A41" s="22"/>
      <c r="B41" s="35"/>
      <c r="C41" s="1206" t="s">
        <v>594</v>
      </c>
      <c r="D41" s="1207"/>
      <c r="E41" s="1208"/>
      <c r="F41" s="36">
        <v>0.19</v>
      </c>
      <c r="G41" s="37">
        <v>0.17</v>
      </c>
      <c r="H41" s="37">
        <v>0.17</v>
      </c>
      <c r="I41" s="37">
        <v>0.17</v>
      </c>
      <c r="J41" s="38">
        <v>0.15</v>
      </c>
      <c r="K41" s="22"/>
      <c r="L41" s="22"/>
      <c r="M41" s="22"/>
      <c r="N41" s="22"/>
      <c r="O41" s="22"/>
      <c r="P41" s="22"/>
    </row>
    <row r="42" spans="1:16" ht="39" customHeight="1" x14ac:dyDescent="0.15">
      <c r="A42" s="22"/>
      <c r="B42" s="39"/>
      <c r="C42" s="1206" t="s">
        <v>595</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596</v>
      </c>
      <c r="D43" s="1210"/>
      <c r="E43" s="1211"/>
      <c r="F43" s="41">
        <v>0.04</v>
      </c>
      <c r="G43" s="42">
        <v>0.04</v>
      </c>
      <c r="H43" s="42">
        <v>0.04</v>
      </c>
      <c r="I43" s="42">
        <v>0.67</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4TnQhTJYv8ukUxe9/RgwnxtyQY7UCU9r040iwJZczGM9dMqmeFC5aacU7Gl5v35N0WkJ+S+uNfE79sEmBJjg==" saltValue="1w0WkhexQJoaNgtssiiF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1947</v>
      </c>
      <c r="L45" s="60">
        <v>1952</v>
      </c>
      <c r="M45" s="60">
        <v>1993</v>
      </c>
      <c r="N45" s="60">
        <v>1625</v>
      </c>
      <c r="O45" s="61">
        <v>1058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730</v>
      </c>
      <c r="L48" s="64">
        <v>704</v>
      </c>
      <c r="M48" s="64">
        <v>731</v>
      </c>
      <c r="N48" s="64">
        <v>738</v>
      </c>
      <c r="O48" s="65">
        <v>619</v>
      </c>
      <c r="P48" s="48"/>
      <c r="Q48" s="48"/>
      <c r="R48" s="48"/>
      <c r="S48" s="48"/>
      <c r="T48" s="48"/>
      <c r="U48" s="48"/>
    </row>
    <row r="49" spans="1:21" ht="30.75" customHeight="1" x14ac:dyDescent="0.15">
      <c r="A49" s="48"/>
      <c r="B49" s="1234"/>
      <c r="C49" s="1235"/>
      <c r="D49" s="62"/>
      <c r="E49" s="1216" t="s">
        <v>16</v>
      </c>
      <c r="F49" s="1216"/>
      <c r="G49" s="1216"/>
      <c r="H49" s="1216"/>
      <c r="I49" s="1216"/>
      <c r="J49" s="1217"/>
      <c r="K49" s="63">
        <v>88</v>
      </c>
      <c r="L49" s="64">
        <v>92</v>
      </c>
      <c r="M49" s="64">
        <v>90</v>
      </c>
      <c r="N49" s="64">
        <v>89</v>
      </c>
      <c r="O49" s="65">
        <v>89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525</v>
      </c>
      <c r="L50" s="64" t="s">
        <v>525</v>
      </c>
      <c r="M50" s="64" t="s">
        <v>525</v>
      </c>
      <c r="N50" s="64" t="s">
        <v>525</v>
      </c>
      <c r="O50" s="65" t="s">
        <v>525</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525</v>
      </c>
      <c r="M51" s="64">
        <v>0</v>
      </c>
      <c r="N51" s="64" t="s">
        <v>525</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1501</v>
      </c>
      <c r="L52" s="64">
        <v>1545</v>
      </c>
      <c r="M52" s="64">
        <v>1601</v>
      </c>
      <c r="N52" s="64">
        <v>1549</v>
      </c>
      <c r="O52" s="65">
        <v>1568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1264</v>
      </c>
      <c r="L53" s="69">
        <v>1203</v>
      </c>
      <c r="M53" s="69">
        <v>1213</v>
      </c>
      <c r="N53" s="69">
        <v>903</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623</v>
      </c>
      <c r="L57" s="84" t="s">
        <v>623</v>
      </c>
      <c r="M57" s="84" t="s">
        <v>623</v>
      </c>
      <c r="N57" s="84" t="s">
        <v>623</v>
      </c>
      <c r="O57" s="85" t="s">
        <v>623</v>
      </c>
    </row>
    <row r="58" spans="1:21" ht="31.5" customHeight="1" thickBot="1" x14ac:dyDescent="0.2">
      <c r="B58" s="1224"/>
      <c r="C58" s="1225"/>
      <c r="D58" s="1229" t="s">
        <v>27</v>
      </c>
      <c r="E58" s="1230"/>
      <c r="F58" s="1230"/>
      <c r="G58" s="1230"/>
      <c r="H58" s="1230"/>
      <c r="I58" s="1230"/>
      <c r="J58" s="1231"/>
      <c r="K58" s="86" t="s">
        <v>623</v>
      </c>
      <c r="L58" s="87" t="s">
        <v>623</v>
      </c>
      <c r="M58" s="87" t="s">
        <v>623</v>
      </c>
      <c r="N58" s="87" t="s">
        <v>623</v>
      </c>
      <c r="O58" s="88" t="s">
        <v>623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7tAX0fw3SUUOTM7fHy+kDXNXbBQciYJrU9pcxMo/lvqJp/Zgz8AJwG042u1nxHJHqGqU/hT68TXooI8qvXJZQ==" saltValue="+0VfIL8Kp0MXj2+dqqT2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2" t="s">
        <v>30</v>
      </c>
      <c r="C41" s="1253"/>
      <c r="D41" s="102"/>
      <c r="E41" s="1254" t="s">
        <v>31</v>
      </c>
      <c r="F41" s="1254"/>
      <c r="G41" s="1254"/>
      <c r="H41" s="1255"/>
      <c r="I41" s="103">
        <v>13517</v>
      </c>
      <c r="J41" s="104">
        <v>12792</v>
      </c>
      <c r="K41" s="104">
        <v>11616</v>
      </c>
      <c r="L41" s="104">
        <v>11165</v>
      </c>
      <c r="M41" s="105">
        <v>11113</v>
      </c>
    </row>
    <row r="42" spans="2:13" ht="27.75" customHeight="1" x14ac:dyDescent="0.15">
      <c r="B42" s="1242"/>
      <c r="C42" s="1243"/>
      <c r="D42" s="106"/>
      <c r="E42" s="1246" t="s">
        <v>32</v>
      </c>
      <c r="F42" s="1246"/>
      <c r="G42" s="1246"/>
      <c r="H42" s="1247"/>
      <c r="I42" s="107" t="s">
        <v>525</v>
      </c>
      <c r="J42" s="108" t="s">
        <v>525</v>
      </c>
      <c r="K42" s="108" t="s">
        <v>525</v>
      </c>
      <c r="L42" s="108" t="s">
        <v>525</v>
      </c>
      <c r="M42" s="109" t="s">
        <v>525</v>
      </c>
    </row>
    <row r="43" spans="2:13" ht="27.75" customHeight="1" x14ac:dyDescent="0.15">
      <c r="B43" s="1242"/>
      <c r="C43" s="1243"/>
      <c r="D43" s="106"/>
      <c r="E43" s="1246" t="s">
        <v>33</v>
      </c>
      <c r="F43" s="1246"/>
      <c r="G43" s="1246"/>
      <c r="H43" s="1247"/>
      <c r="I43" s="107">
        <v>11759</v>
      </c>
      <c r="J43" s="108">
        <v>12757</v>
      </c>
      <c r="K43" s="108">
        <v>12509</v>
      </c>
      <c r="L43" s="108">
        <v>11997</v>
      </c>
      <c r="M43" s="109">
        <v>12791</v>
      </c>
    </row>
    <row r="44" spans="2:13" ht="27.75" customHeight="1" x14ac:dyDescent="0.15">
      <c r="B44" s="1242"/>
      <c r="C44" s="1243"/>
      <c r="D44" s="106"/>
      <c r="E44" s="1246" t="s">
        <v>34</v>
      </c>
      <c r="F44" s="1246"/>
      <c r="G44" s="1246"/>
      <c r="H44" s="1247"/>
      <c r="I44" s="107">
        <v>551</v>
      </c>
      <c r="J44" s="108">
        <v>468</v>
      </c>
      <c r="K44" s="108">
        <v>386</v>
      </c>
      <c r="L44" s="108">
        <v>309</v>
      </c>
      <c r="M44" s="109">
        <v>228</v>
      </c>
    </row>
    <row r="45" spans="2:13" ht="27.75" customHeight="1" x14ac:dyDescent="0.15">
      <c r="B45" s="1242"/>
      <c r="C45" s="1243"/>
      <c r="D45" s="106"/>
      <c r="E45" s="1246" t="s">
        <v>35</v>
      </c>
      <c r="F45" s="1246"/>
      <c r="G45" s="1246"/>
      <c r="H45" s="1247"/>
      <c r="I45" s="107">
        <v>2434</v>
      </c>
      <c r="J45" s="108">
        <v>2121</v>
      </c>
      <c r="K45" s="108">
        <v>1619</v>
      </c>
      <c r="L45" s="108">
        <v>1237</v>
      </c>
      <c r="M45" s="109">
        <v>1654</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2711</v>
      </c>
      <c r="J50" s="108">
        <v>2402</v>
      </c>
      <c r="K50" s="108">
        <v>1738</v>
      </c>
      <c r="L50" s="108">
        <v>1336</v>
      </c>
      <c r="M50" s="109">
        <v>2686</v>
      </c>
    </row>
    <row r="51" spans="2:13" ht="27.75" customHeight="1" x14ac:dyDescent="0.15">
      <c r="B51" s="1242"/>
      <c r="C51" s="1243"/>
      <c r="D51" s="106"/>
      <c r="E51" s="1246" t="s">
        <v>42</v>
      </c>
      <c r="F51" s="1246"/>
      <c r="G51" s="1246"/>
      <c r="H51" s="1247"/>
      <c r="I51" s="107">
        <v>4178</v>
      </c>
      <c r="J51" s="108">
        <v>4380</v>
      </c>
      <c r="K51" s="108">
        <v>4189</v>
      </c>
      <c r="L51" s="108">
        <v>4049</v>
      </c>
      <c r="M51" s="109">
        <v>4956</v>
      </c>
    </row>
    <row r="52" spans="2:13" ht="27.75" customHeight="1" x14ac:dyDescent="0.15">
      <c r="B52" s="1244"/>
      <c r="C52" s="1245"/>
      <c r="D52" s="106"/>
      <c r="E52" s="1246" t="s">
        <v>43</v>
      </c>
      <c r="F52" s="1246"/>
      <c r="G52" s="1246"/>
      <c r="H52" s="1247"/>
      <c r="I52" s="107">
        <v>15155</v>
      </c>
      <c r="J52" s="108">
        <v>15497</v>
      </c>
      <c r="K52" s="108">
        <v>15187</v>
      </c>
      <c r="L52" s="108">
        <v>14834</v>
      </c>
      <c r="M52" s="109">
        <v>14298</v>
      </c>
    </row>
    <row r="53" spans="2:13" ht="27.75" customHeight="1" thickBot="1" x14ac:dyDescent="0.2">
      <c r="B53" s="1248" t="s">
        <v>44</v>
      </c>
      <c r="C53" s="1249"/>
      <c r="D53" s="113"/>
      <c r="E53" s="1250" t="s">
        <v>45</v>
      </c>
      <c r="F53" s="1250"/>
      <c r="G53" s="1250"/>
      <c r="H53" s="1251"/>
      <c r="I53" s="114">
        <v>6216</v>
      </c>
      <c r="J53" s="115">
        <v>5858</v>
      </c>
      <c r="K53" s="115">
        <v>5016</v>
      </c>
      <c r="L53" s="115">
        <v>4491</v>
      </c>
      <c r="M53" s="116">
        <v>3846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ROsbe2YoMPyg3qCUT0G1LD8ty3hBF1DLV0yH6EaXIUTr2Kj2Ytf3bLw+ZCAF1/sBMEl900gNgp+R4gF5SBcA==" saltValue="JXu+5Cl8N0DIB59bGHxQ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333</v>
      </c>
      <c r="G55" s="128">
        <v>134</v>
      </c>
      <c r="H55" s="129">
        <v>1480</v>
      </c>
    </row>
    <row r="56" spans="2:8" ht="52.5" customHeight="1" x14ac:dyDescent="0.15">
      <c r="B56" s="130"/>
      <c r="C56" s="1269" t="s">
        <v>49</v>
      </c>
      <c r="D56" s="1269"/>
      <c r="E56" s="1270"/>
      <c r="F56" s="131">
        <v>16</v>
      </c>
      <c r="G56" s="131">
        <v>17</v>
      </c>
      <c r="H56" s="132">
        <v>18</v>
      </c>
    </row>
    <row r="57" spans="2:8" ht="53.25" customHeight="1" x14ac:dyDescent="0.15">
      <c r="B57" s="130"/>
      <c r="C57" s="1271" t="s">
        <v>50</v>
      </c>
      <c r="D57" s="1271"/>
      <c r="E57" s="1272"/>
      <c r="F57" s="133">
        <v>1104</v>
      </c>
      <c r="G57" s="133">
        <v>899</v>
      </c>
      <c r="H57" s="134">
        <v>906</v>
      </c>
    </row>
    <row r="58" spans="2:8" ht="45.75" customHeight="1" x14ac:dyDescent="0.15">
      <c r="B58" s="135"/>
      <c r="C58" s="1259" t="s">
        <v>617</v>
      </c>
      <c r="D58" s="1260"/>
      <c r="E58" s="1261"/>
      <c r="F58" s="136">
        <v>617</v>
      </c>
      <c r="G58" s="136">
        <v>617</v>
      </c>
      <c r="H58" s="137">
        <v>617</v>
      </c>
    </row>
    <row r="59" spans="2:8" ht="45.75" customHeight="1" x14ac:dyDescent="0.15">
      <c r="B59" s="135"/>
      <c r="C59" s="1259" t="s">
        <v>618</v>
      </c>
      <c r="D59" s="1260"/>
      <c r="E59" s="1261"/>
      <c r="F59" s="136">
        <v>111</v>
      </c>
      <c r="G59" s="136">
        <v>111</v>
      </c>
      <c r="H59" s="137">
        <v>111</v>
      </c>
    </row>
    <row r="60" spans="2:8" ht="45.75" customHeight="1" x14ac:dyDescent="0.15">
      <c r="B60" s="135"/>
      <c r="C60" s="1259" t="s">
        <v>619</v>
      </c>
      <c r="D60" s="1260"/>
      <c r="E60" s="1261"/>
      <c r="F60" s="136">
        <v>80</v>
      </c>
      <c r="G60" s="136">
        <v>79</v>
      </c>
      <c r="H60" s="137">
        <v>77</v>
      </c>
    </row>
    <row r="61" spans="2:8" ht="45.75" customHeight="1" x14ac:dyDescent="0.15">
      <c r="B61" s="135"/>
      <c r="C61" s="1259" t="s">
        <v>621</v>
      </c>
      <c r="D61" s="1260"/>
      <c r="E61" s="1261"/>
      <c r="F61" s="136">
        <v>69</v>
      </c>
      <c r="G61" s="136">
        <v>63</v>
      </c>
      <c r="H61" s="137">
        <v>58</v>
      </c>
    </row>
    <row r="62" spans="2:8" ht="45.75" customHeight="1" thickBot="1" x14ac:dyDescent="0.2">
      <c r="B62" s="138"/>
      <c r="C62" s="1262" t="s">
        <v>620</v>
      </c>
      <c r="D62" s="1263"/>
      <c r="E62" s="1264"/>
      <c r="F62" s="139">
        <v>36</v>
      </c>
      <c r="G62" s="139">
        <v>10</v>
      </c>
      <c r="H62" s="140">
        <v>20</v>
      </c>
    </row>
    <row r="63" spans="2:8" ht="52.5" customHeight="1" thickBot="1" x14ac:dyDescent="0.2">
      <c r="B63" s="141"/>
      <c r="C63" s="1265" t="s">
        <v>51</v>
      </c>
      <c r="D63" s="1265"/>
      <c r="E63" s="1266"/>
      <c r="F63" s="142">
        <v>1453</v>
      </c>
      <c r="G63" s="142">
        <v>1050</v>
      </c>
      <c r="H63" s="143">
        <v>2404</v>
      </c>
    </row>
    <row r="64" spans="2:8" ht="15" customHeight="1" x14ac:dyDescent="0.15"/>
  </sheetData>
  <sheetProtection algorithmName="SHA-512" hashValue="473qPdlGGbiBRGu7vsMrqc1kSqcSY/7O8yYEHMqNJNtgnIUAl6Lg8w+zHu4hBubLKlO+TDnK4bdb10NY4gJPAQ==" saltValue="+wJTrSXk976vbYhDrCc6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27894</v>
      </c>
      <c r="E3" s="162"/>
      <c r="F3" s="163">
        <v>66954</v>
      </c>
      <c r="G3" s="164"/>
      <c r="H3" s="165"/>
    </row>
    <row r="4" spans="1:8" x14ac:dyDescent="0.15">
      <c r="A4" s="166"/>
      <c r="B4" s="167"/>
      <c r="C4" s="168"/>
      <c r="D4" s="169">
        <v>15514</v>
      </c>
      <c r="E4" s="170"/>
      <c r="F4" s="171">
        <v>37305</v>
      </c>
      <c r="G4" s="172"/>
      <c r="H4" s="173"/>
    </row>
    <row r="5" spans="1:8" x14ac:dyDescent="0.15">
      <c r="A5" s="154" t="s">
        <v>559</v>
      </c>
      <c r="B5" s="159"/>
      <c r="C5" s="160"/>
      <c r="D5" s="161">
        <v>26940</v>
      </c>
      <c r="E5" s="162"/>
      <c r="F5" s="163">
        <v>72656</v>
      </c>
      <c r="G5" s="164"/>
      <c r="H5" s="165"/>
    </row>
    <row r="6" spans="1:8" x14ac:dyDescent="0.15">
      <c r="A6" s="166"/>
      <c r="B6" s="167"/>
      <c r="C6" s="168"/>
      <c r="D6" s="169">
        <v>10338</v>
      </c>
      <c r="E6" s="170"/>
      <c r="F6" s="171">
        <v>36448</v>
      </c>
      <c r="G6" s="172"/>
      <c r="H6" s="173"/>
    </row>
    <row r="7" spans="1:8" x14ac:dyDescent="0.15">
      <c r="A7" s="154" t="s">
        <v>560</v>
      </c>
      <c r="B7" s="159"/>
      <c r="C7" s="160"/>
      <c r="D7" s="161">
        <v>17908</v>
      </c>
      <c r="E7" s="162"/>
      <c r="F7" s="163">
        <v>65080</v>
      </c>
      <c r="G7" s="164"/>
      <c r="H7" s="165"/>
    </row>
    <row r="8" spans="1:8" x14ac:dyDescent="0.15">
      <c r="A8" s="166"/>
      <c r="B8" s="167"/>
      <c r="C8" s="168"/>
      <c r="D8" s="169">
        <v>6562</v>
      </c>
      <c r="E8" s="170"/>
      <c r="F8" s="171">
        <v>38201</v>
      </c>
      <c r="G8" s="172"/>
      <c r="H8" s="173"/>
    </row>
    <row r="9" spans="1:8" x14ac:dyDescent="0.15">
      <c r="A9" s="154" t="s">
        <v>561</v>
      </c>
      <c r="B9" s="159"/>
      <c r="C9" s="160"/>
      <c r="D9" s="161">
        <v>36031</v>
      </c>
      <c r="E9" s="162"/>
      <c r="F9" s="163">
        <v>79288</v>
      </c>
      <c r="G9" s="164"/>
      <c r="H9" s="165"/>
    </row>
    <row r="10" spans="1:8" x14ac:dyDescent="0.15">
      <c r="A10" s="166"/>
      <c r="B10" s="167"/>
      <c r="C10" s="168"/>
      <c r="D10" s="169">
        <v>10927</v>
      </c>
      <c r="E10" s="170"/>
      <c r="F10" s="171">
        <v>41870</v>
      </c>
      <c r="G10" s="172"/>
      <c r="H10" s="173"/>
    </row>
    <row r="11" spans="1:8" x14ac:dyDescent="0.15">
      <c r="A11" s="154" t="s">
        <v>562</v>
      </c>
      <c r="B11" s="159"/>
      <c r="C11" s="160"/>
      <c r="D11" s="161">
        <v>49654</v>
      </c>
      <c r="E11" s="162"/>
      <c r="F11" s="163">
        <v>84962</v>
      </c>
      <c r="G11" s="164"/>
      <c r="H11" s="165"/>
    </row>
    <row r="12" spans="1:8" x14ac:dyDescent="0.15">
      <c r="A12" s="166"/>
      <c r="B12" s="167"/>
      <c r="C12" s="174"/>
      <c r="D12" s="169">
        <v>12429</v>
      </c>
      <c r="E12" s="170"/>
      <c r="F12" s="171">
        <v>42793</v>
      </c>
      <c r="G12" s="172"/>
      <c r="H12" s="173"/>
    </row>
    <row r="13" spans="1:8" x14ac:dyDescent="0.15">
      <c r="A13" s="154"/>
      <c r="B13" s="159"/>
      <c r="C13" s="175"/>
      <c r="D13" s="176">
        <v>31685</v>
      </c>
      <c r="E13" s="177"/>
      <c r="F13" s="178">
        <v>73788</v>
      </c>
      <c r="G13" s="179"/>
      <c r="H13" s="165"/>
    </row>
    <row r="14" spans="1:8" x14ac:dyDescent="0.15">
      <c r="A14" s="166"/>
      <c r="B14" s="167"/>
      <c r="C14" s="168"/>
      <c r="D14" s="169">
        <v>11154</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0.81</v>
      </c>
      <c r="C19" s="180">
        <f>ROUND(VALUE(SUBSTITUTE(実質収支比率等に係る経年分析!G$48,"▲","-")),2)</f>
        <v>0.28000000000000003</v>
      </c>
      <c r="D19" s="180">
        <f>ROUND(VALUE(SUBSTITUTE(実質収支比率等に係る経年分析!H$48,"▲","-")),2)</f>
        <v>0.86</v>
      </c>
      <c r="E19" s="180">
        <f>ROUND(VALUE(SUBSTITUTE(実質収支比率等に係る経年分析!I$48,"▲","-")),2)</f>
        <v>4.22</v>
      </c>
      <c r="F19" s="180">
        <f>ROUND(VALUE(SUBSTITUTE(実質収支比率等に係る経年分析!J$48,"▲","-")),2)</f>
        <v>7.4</v>
      </c>
    </row>
    <row r="20" spans="1:11" x14ac:dyDescent="0.15">
      <c r="A20" s="180" t="s">
        <v>55</v>
      </c>
      <c r="B20" s="180">
        <f>ROUND(VALUE(SUBSTITUTE(実質収支比率等に係る経年分析!F$47,"▲","-")),2)</f>
        <v>11.5</v>
      </c>
      <c r="C20" s="180">
        <f>ROUND(VALUE(SUBSTITUTE(実質収支比率等に係る経年分析!G$47,"▲","-")),2)</f>
        <v>7.6</v>
      </c>
      <c r="D20" s="180">
        <f>ROUND(VALUE(SUBSTITUTE(実質収支比率等に係る経年分析!H$47,"▲","-")),2)</f>
        <v>3.49</v>
      </c>
      <c r="E20" s="180">
        <f>ROUND(VALUE(SUBSTITUTE(実質収支比率等に係る経年分析!I$47,"▲","-")),2)</f>
        <v>1.42</v>
      </c>
      <c r="F20" s="180">
        <f>ROUND(VALUE(SUBSTITUTE(実質収支比率等に係る経年分析!J$47,"▲","-")),2)</f>
        <v>15.12</v>
      </c>
    </row>
    <row r="21" spans="1:11" x14ac:dyDescent="0.15">
      <c r="A21" s="180" t="s">
        <v>56</v>
      </c>
      <c r="B21" s="180">
        <f>IF(ISNUMBER(VALUE(SUBSTITUTE(実質収支比率等に係る経年分析!F$49,"▲","-"))),ROUND(VALUE(SUBSTITUTE(実質収支比率等に係る経年分析!F$49,"▲","-")),2),NA())</f>
        <v>-8.49</v>
      </c>
      <c r="C21" s="180">
        <f>IF(ISNUMBER(VALUE(SUBSTITUTE(実質収支比率等に係る経年分析!G$49,"▲","-"))),ROUND(VALUE(SUBSTITUTE(実質収支比率等に係る経年分析!G$49,"▲","-")),2),NA())</f>
        <v>-4.4400000000000004</v>
      </c>
      <c r="D21" s="180">
        <f>IF(ISNUMBER(VALUE(SUBSTITUTE(実質収支比率等に係る経年分析!H$49,"▲","-"))),ROUND(VALUE(SUBSTITUTE(実質収支比率等に係る経年分析!H$49,"▲","-")),2),NA())</f>
        <v>-3.56</v>
      </c>
      <c r="E21" s="180">
        <f>IF(ISNUMBER(VALUE(SUBSTITUTE(実質収支比率等に係る経年分析!I$49,"▲","-"))),ROUND(VALUE(SUBSTITUTE(実質収支比率等に係る経年分析!I$49,"▲","-")),2),NA())</f>
        <v>1.36</v>
      </c>
      <c r="F21" s="180">
        <f>IF(ISNUMBER(VALUE(SUBSTITUTE(実質収支比率等に係る経年分析!J$49,"▲","-"))),ROUND(VALUE(SUBSTITUTE(実質収支比率等に係る経年分析!J$49,"▲","-")),2),NA())</f>
        <v>17.079999999999998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中間市後期高齢者医療特別会計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中間市公共下水道事業会計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1.25</v>
      </c>
    </row>
    <row r="31" spans="1:11" x14ac:dyDescent="0.15">
      <c r="A31" s="181" t="str">
        <f>IF(連結実質赤字比率に係る赤字・黒字の構成分析!C$39="",NA(),連結実質赤字比率に係る赤字・黒字の構成分析!C$39)</f>
        <v>中間市病院事業会計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1.1100000000000001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f>IF(ROUND(VALUE(SUBSTITUTE(連結実質赤字比率に係る赤字・黒字の構成分析!H$39,"▲", "-")), 2) &lt; 0, ABS(ROUND(VALUE(SUBSTITUTE(連結実質赤字比率に係る赤字・黒字の構成分析!H$39,"▲", "-")), 2)), NA())</f>
        <v>1.39</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2.91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2.61</v>
      </c>
    </row>
    <row r="32" spans="1:11" x14ac:dyDescent="0.15">
      <c r="A32" s="181" t="str">
        <f>IF(連結実質赤字比率に係る赤字・黒字の構成分析!C$38="",NA(),連結実質赤字比率に係る赤字・黒字の構成分析!C$38)</f>
        <v>中間市介護保険事業特別会計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3.04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10.79</v>
      </c>
    </row>
    <row r="34" spans="1:16" x14ac:dyDescent="0.15">
      <c r="A34" s="181" t="str">
        <f>IF(連結実質赤字比率に係る赤字・黒字の構成分析!C$36="",NA(),連結実質赤字比率に係る赤字・黒字の構成分析!C$36)</f>
        <v>中間市水道事業会計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18.239999999999998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17.149999999999999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15.17</v>
      </c>
    </row>
    <row r="35" spans="1:16" x14ac:dyDescent="0.15">
      <c r="A35" s="181" t="str">
        <f>IF(連結実質赤字比率に係る赤字・黒字の構成分析!C$35="",NA(),連結実質赤字比率に係る赤字・黒字の構成分析!C$35)</f>
        <v>中間市住宅新築資金等特別会計</v>
      </c>
      <c r="B35" s="181">
        <f>IF(ROUND(VALUE(SUBSTITUTE(連結実質赤字比率に係る赤字・黒字の構成分析!F$35,"▲", "-")), 2) &lt; 0, ABS(ROUND(VALUE(SUBSTITUTE(連結実質赤字比率に係る赤字・黒字の構成分析!F$35,"▲", "-")), 2)), NA())</f>
        <v>3.63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3.59</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3.53</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3.54</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3.4</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中間市特別会計国民健康保険事業</v>
      </c>
      <c r="B36" s="181">
        <f>IF(ROUND(VALUE(SUBSTITUTE(連結実質赤字比率に係る赤字・黒字の構成分析!F$34,"▲", "-")), 2) &lt; 0, ABS(ROUND(VALUE(SUBSTITUTE(連結実質赤字比率に係る赤字・黒字の構成分析!F$34,"▲", "-")), 2)), NA())</f>
        <v>12.89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10.58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9.94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9.6300000000000008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7.89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1501</v>
      </c>
      <c r="E42" s="182"/>
      <c r="F42" s="182"/>
      <c r="G42" s="182">
        <f>'実質公債費比率（分子）の構造'!L$52</f>
        <v>1545</v>
      </c>
      <c r="H42" s="182"/>
      <c r="I42" s="182"/>
      <c r="J42" s="182">
        <f>'実質公債費比率（分子）の構造'!M$52</f>
        <v>1601</v>
      </c>
      <c r="K42" s="182"/>
      <c r="L42" s="182"/>
      <c r="M42" s="182">
        <f>'実質公債費比率（分子）の構造'!N$52</f>
        <v>1549</v>
      </c>
      <c r="N42" s="182"/>
      <c r="O42" s="182"/>
      <c r="P42" s="182">
        <f>'実質公債費比率（分子）の構造'!O$52</f>
        <v>1568</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88</v>
      </c>
      <c r="C45" s="182"/>
      <c r="D45" s="182"/>
      <c r="E45" s="182">
        <f>'実質公債費比率（分子）の構造'!L$49</f>
        <v>92</v>
      </c>
      <c r="F45" s="182"/>
      <c r="G45" s="182"/>
      <c r="H45" s="182">
        <f>'実質公債費比率（分子）の構造'!M$49</f>
        <v>90</v>
      </c>
      <c r="I45" s="182"/>
      <c r="J45" s="182"/>
      <c r="K45" s="182">
        <f>'実質公債費比率（分子）の構造'!N$49</f>
        <v>89</v>
      </c>
      <c r="L45" s="182"/>
      <c r="M45" s="182"/>
      <c r="N45" s="182">
        <f>'実質公債費比率（分子）の構造'!O$49</f>
        <v>89</v>
      </c>
      <c r="O45" s="182"/>
      <c r="P45" s="182"/>
    </row>
    <row r="46" spans="1:16" x14ac:dyDescent="0.15">
      <c r="A46" s="182" t="s">
        <v>67</v>
      </c>
      <c r="B46" s="182">
        <f>'実質公債費比率（分子）の構造'!K$48</f>
        <v>730</v>
      </c>
      <c r="C46" s="182"/>
      <c r="D46" s="182"/>
      <c r="E46" s="182">
        <f>'実質公債費比率（分子）の構造'!L$48</f>
        <v>704</v>
      </c>
      <c r="F46" s="182"/>
      <c r="G46" s="182"/>
      <c r="H46" s="182">
        <f>'実質公債費比率（分子）の構造'!M$48</f>
        <v>731</v>
      </c>
      <c r="I46" s="182"/>
      <c r="J46" s="182"/>
      <c r="K46" s="182">
        <f>'実質公債費比率（分子）の構造'!N$48</f>
        <v>738</v>
      </c>
      <c r="L46" s="182"/>
      <c r="M46" s="182"/>
      <c r="N46" s="182">
        <f>'実質公債費比率（分子）の構造'!O$48</f>
        <v>619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1947</v>
      </c>
      <c r="C49" s="182"/>
      <c r="D49" s="182"/>
      <c r="E49" s="182">
        <f>'実質公債費比率（分子）の構造'!L$45</f>
        <v>1952</v>
      </c>
      <c r="F49" s="182"/>
      <c r="G49" s="182"/>
      <c r="H49" s="182">
        <f>'実質公債費比率（分子）の構造'!M$45</f>
        <v>1993</v>
      </c>
      <c r="I49" s="182"/>
      <c r="J49" s="182"/>
      <c r="K49" s="182">
        <f>'実質公債費比率（分子）の構造'!N$45</f>
        <v>1625</v>
      </c>
      <c r="L49" s="182"/>
      <c r="M49" s="182"/>
      <c r="N49" s="182">
        <f>'実質公債費比率（分子）の構造'!O$45</f>
        <v>1058</v>
      </c>
      <c r="O49" s="182"/>
      <c r="P49" s="182"/>
    </row>
    <row r="50" spans="1:16" x14ac:dyDescent="0.15">
      <c r="A50" s="182" t="s">
        <v>71</v>
      </c>
      <c r="B50" s="182" t="e">
        <f>NA()</f>
        <v>#N/A</v>
      </c>
      <c r="C50" s="182">
        <f>IF(ISNUMBER('実質公債費比率（分子）の構造'!K$53),'実質公債費比率（分子）の構造'!K$53,NA())</f>
        <v>1264</v>
      </c>
      <c r="D50" s="182" t="e">
        <f>NA()</f>
        <v>#N/A</v>
      </c>
      <c r="E50" s="182" t="e">
        <f>NA()</f>
        <v>#N/A</v>
      </c>
      <c r="F50" s="182">
        <f>IF(ISNUMBER('実質公債費比率（分子）の構造'!L$53),'実質公債費比率（分子）の構造'!L$53,NA())</f>
        <v>1203</v>
      </c>
      <c r="G50" s="182" t="e">
        <f>NA()</f>
        <v>#N/A</v>
      </c>
      <c r="H50" s="182" t="e">
        <f>NA()</f>
        <v>#N/A</v>
      </c>
      <c r="I50" s="182">
        <f>IF(ISNUMBER('実質公債費比率（分子）の構造'!M$53),'実質公債費比率（分子）の構造'!M$53,NA())</f>
        <v>1213</v>
      </c>
      <c r="J50" s="182" t="e">
        <f>NA()</f>
        <v>#N/A</v>
      </c>
      <c r="K50" s="182" t="e">
        <f>NA()</f>
        <v>#N/A</v>
      </c>
      <c r="L50" s="182">
        <f>IF(ISNUMBER('実質公債費比率（分子）の構造'!N$53),'実質公債費比率（分子）の構造'!N$53,NA())</f>
        <v>903</v>
      </c>
      <c r="M50" s="182" t="e">
        <f>NA()</f>
        <v>#N/A</v>
      </c>
      <c r="N50" s="182" t="e">
        <f>NA()</f>
        <v>#N/A</v>
      </c>
      <c r="O50" s="182">
        <f>IF(ISNUMBER('実質公債費比率（分子）の構造'!O$53),'実質公債費比率（分子）の構造'!O$53,NA())</f>
        <v>198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15155</v>
      </c>
      <c r="E56" s="181"/>
      <c r="F56" s="181"/>
      <c r="G56" s="181">
        <f>'将来負担比率（分子）の構造'!J$52</f>
        <v>15497</v>
      </c>
      <c r="H56" s="181"/>
      <c r="I56" s="181"/>
      <c r="J56" s="181">
        <f>'将来負担比率（分子）の構造'!K$52</f>
        <v>15187</v>
      </c>
      <c r="K56" s="181"/>
      <c r="L56" s="181"/>
      <c r="M56" s="181">
        <f>'将来負担比率（分子）の構造'!L$52</f>
        <v>14834</v>
      </c>
      <c r="N56" s="181"/>
      <c r="O56" s="181"/>
      <c r="P56" s="181">
        <f>'将来負担比率（分子）の構造'!M$52</f>
        <v>14298</v>
      </c>
    </row>
    <row r="57" spans="1:16" x14ac:dyDescent="0.15">
      <c r="A57" s="181" t="s">
        <v>42</v>
      </c>
      <c r="B57" s="181"/>
      <c r="C57" s="181"/>
      <c r="D57" s="181">
        <f>'将来負担比率（分子）の構造'!I$51</f>
        <v>4178</v>
      </c>
      <c r="E57" s="181"/>
      <c r="F57" s="181"/>
      <c r="G57" s="181">
        <f>'将来負担比率（分子）の構造'!J$51</f>
        <v>4380</v>
      </c>
      <c r="H57" s="181"/>
      <c r="I57" s="181"/>
      <c r="J57" s="181">
        <f>'将来負担比率（分子）の構造'!K$51</f>
        <v>4189</v>
      </c>
      <c r="K57" s="181"/>
      <c r="L57" s="181"/>
      <c r="M57" s="181">
        <f>'将来負担比率（分子）の構造'!L$51</f>
        <v>4049</v>
      </c>
      <c r="N57" s="181"/>
      <c r="O57" s="181"/>
      <c r="P57" s="181">
        <f>'将来負担比率（分子）の構造'!M$51</f>
        <v>4956</v>
      </c>
    </row>
    <row r="58" spans="1:16" x14ac:dyDescent="0.15">
      <c r="A58" s="181" t="s">
        <v>41</v>
      </c>
      <c r="B58" s="181"/>
      <c r="C58" s="181"/>
      <c r="D58" s="181">
        <f>'将来負担比率（分子）の構造'!I$50</f>
        <v>2711</v>
      </c>
      <c r="E58" s="181"/>
      <c r="F58" s="181"/>
      <c r="G58" s="181">
        <f>'将来負担比率（分子）の構造'!J$50</f>
        <v>2402</v>
      </c>
      <c r="H58" s="181"/>
      <c r="I58" s="181"/>
      <c r="J58" s="181">
        <f>'将来負担比率（分子）の構造'!K$50</f>
        <v>1738</v>
      </c>
      <c r="K58" s="181"/>
      <c r="L58" s="181"/>
      <c r="M58" s="181">
        <f>'将来負担比率（分子）の構造'!L$50</f>
        <v>1336</v>
      </c>
      <c r="N58" s="181"/>
      <c r="O58" s="181"/>
      <c r="P58" s="181">
        <f>'将来負担比率（分子）の構造'!M$50</f>
        <v>2686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2434</v>
      </c>
      <c r="C62" s="181"/>
      <c r="D62" s="181"/>
      <c r="E62" s="181">
        <f>'将来負担比率（分子）の構造'!J$45</f>
        <v>2121</v>
      </c>
      <c r="F62" s="181"/>
      <c r="G62" s="181"/>
      <c r="H62" s="181">
        <f>'将来負担比率（分子）の構造'!K$45</f>
        <v>1619</v>
      </c>
      <c r="I62" s="181"/>
      <c r="J62" s="181"/>
      <c r="K62" s="181">
        <f>'将来負担比率（分子）の構造'!L$45</f>
        <v>1237</v>
      </c>
      <c r="L62" s="181"/>
      <c r="M62" s="181"/>
      <c r="N62" s="181">
        <f>'将来負担比率（分子）の構造'!M$45</f>
        <v>1654</v>
      </c>
      <c r="O62" s="181"/>
      <c r="P62" s="181"/>
    </row>
    <row r="63" spans="1:16" x14ac:dyDescent="0.15">
      <c r="A63" s="181" t="s">
        <v>34</v>
      </c>
      <c r="B63" s="181">
        <f>'将来負担比率（分子）の構造'!I$44</f>
        <v>551</v>
      </c>
      <c r="C63" s="181"/>
      <c r="D63" s="181"/>
      <c r="E63" s="181">
        <f>'将来負担比率（分子）の構造'!J$44</f>
        <v>468</v>
      </c>
      <c r="F63" s="181"/>
      <c r="G63" s="181"/>
      <c r="H63" s="181">
        <f>'将来負担比率（分子）の構造'!K$44</f>
        <v>386</v>
      </c>
      <c r="I63" s="181"/>
      <c r="J63" s="181"/>
      <c r="K63" s="181">
        <f>'将来負担比率（分子）の構造'!L$44</f>
        <v>309</v>
      </c>
      <c r="L63" s="181"/>
      <c r="M63" s="181"/>
      <c r="N63" s="181">
        <f>'将来負担比率（分子）の構造'!M$44</f>
        <v>228</v>
      </c>
      <c r="O63" s="181"/>
      <c r="P63" s="181"/>
    </row>
    <row r="64" spans="1:16" x14ac:dyDescent="0.15">
      <c r="A64" s="181" t="s">
        <v>33</v>
      </c>
      <c r="B64" s="181">
        <f>'将来負担比率（分子）の構造'!I$43</f>
        <v>11759</v>
      </c>
      <c r="C64" s="181"/>
      <c r="D64" s="181"/>
      <c r="E64" s="181">
        <f>'将来負担比率（分子）の構造'!J$43</f>
        <v>12757</v>
      </c>
      <c r="F64" s="181"/>
      <c r="G64" s="181"/>
      <c r="H64" s="181">
        <f>'将来負担比率（分子）の構造'!K$43</f>
        <v>12509</v>
      </c>
      <c r="I64" s="181"/>
      <c r="J64" s="181"/>
      <c r="K64" s="181">
        <f>'将来負担比率（分子）の構造'!L$43</f>
        <v>11997</v>
      </c>
      <c r="L64" s="181"/>
      <c r="M64" s="181"/>
      <c r="N64" s="181">
        <f>'将来負担比率（分子）の構造'!M$43</f>
        <v>12791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13517</v>
      </c>
      <c r="C66" s="181"/>
      <c r="D66" s="181"/>
      <c r="E66" s="181">
        <f>'将来負担比率（分子）の構造'!J$41</f>
        <v>12792</v>
      </c>
      <c r="F66" s="181"/>
      <c r="G66" s="181"/>
      <c r="H66" s="181">
        <f>'将来負担比率（分子）の構造'!K$41</f>
        <v>11616</v>
      </c>
      <c r="I66" s="181"/>
      <c r="J66" s="181"/>
      <c r="K66" s="181">
        <f>'将来負担比率（分子）の構造'!L$41</f>
        <v>11165</v>
      </c>
      <c r="L66" s="181"/>
      <c r="M66" s="181"/>
      <c r="N66" s="181">
        <f>'将来負担比率（分子）の構造'!M$41</f>
        <v>11113</v>
      </c>
      <c r="O66" s="181"/>
      <c r="P66" s="181"/>
    </row>
    <row r="67" spans="1:16" x14ac:dyDescent="0.15">
      <c r="A67" s="181" t="s">
        <v>75</v>
      </c>
      <c r="B67" s="181" t="e">
        <f>NA()</f>
        <v>#N/A</v>
      </c>
      <c r="C67" s="181">
        <f>IF(ISNUMBER('将来負担比率（分子）の構造'!I$53), IF('将来負担比率（分子）の構造'!I$53 &lt; 0, 0, '将来負担比率（分子）の構造'!I$53), NA())</f>
        <v>6216</v>
      </c>
      <c r="D67" s="181" t="e">
        <f>NA()</f>
        <v>#N/A</v>
      </c>
      <c r="E67" s="181" t="e">
        <f>NA()</f>
        <v>#N/A</v>
      </c>
      <c r="F67" s="181">
        <f>IF(ISNUMBER('将来負担比率（分子）の構造'!J$53), IF('将来負担比率（分子）の構造'!J$53 &lt; 0, 0, '将来負担比率（分子）の構造'!J$53), NA())</f>
        <v>5858</v>
      </c>
      <c r="G67" s="181" t="e">
        <f>NA()</f>
        <v>#N/A</v>
      </c>
      <c r="H67" s="181" t="e">
        <f>NA()</f>
        <v>#N/A</v>
      </c>
      <c r="I67" s="181">
        <f>IF(ISNUMBER('将来負担比率（分子）の構造'!K$53), IF('将来負担比率（分子）の構造'!K$53 &lt; 0, 0, '将来負担比率（分子）の構造'!K$53), NA())</f>
        <v>5016</v>
      </c>
      <c r="J67" s="181" t="e">
        <f>NA()</f>
        <v>#N/A</v>
      </c>
      <c r="K67" s="181" t="e">
        <f>NA()</f>
        <v>#N/A</v>
      </c>
      <c r="L67" s="181">
        <f>IF(ISNUMBER('将来負担比率（分子）の構造'!L$53), IF('将来負担比率（分子）の構造'!L$53 &lt; 0, 0, '将来負担比率（分子）の構造'!L$53), NA())</f>
        <v>4491</v>
      </c>
      <c r="M67" s="181" t="e">
        <f>NA()</f>
        <v>#N/A</v>
      </c>
      <c r="N67" s="181" t="e">
        <f>NA()</f>
        <v>#N/A</v>
      </c>
      <c r="O67" s="181">
        <f>IF(ISNUMBER('将来負担比率（分子）の構造'!M$53), IF('将来負担比率（分子）の構造'!M$53 &lt; 0, 0, '将来負担比率（分子）の構造'!M$53), NA())</f>
        <v>3846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333</v>
      </c>
      <c r="C72" s="185">
        <f>基金残高に係る経年分析!G55</f>
        <v>134</v>
      </c>
      <c r="D72" s="185">
        <f>基金残高に係る経年分析!H55</f>
        <v>1480</v>
      </c>
    </row>
    <row r="73" spans="1:16" x14ac:dyDescent="0.15">
      <c r="A73" s="184" t="s">
        <v>78</v>
      </c>
      <c r="B73" s="185">
        <f>基金残高に係る経年分析!F56</f>
        <v>16</v>
      </c>
      <c r="C73" s="185">
        <f>基金残高に係る経年分析!G56</f>
        <v>17</v>
      </c>
      <c r="D73" s="185">
        <f>基金残高に係る経年分析!H56</f>
        <v>18</v>
      </c>
    </row>
    <row r="74" spans="1:16" x14ac:dyDescent="0.15">
      <c r="A74" s="184" t="s">
        <v>79</v>
      </c>
      <c r="B74" s="185">
        <f>基金残高に係る経年分析!F57</f>
        <v>1104</v>
      </c>
      <c r="C74" s="185">
        <f>基金残高に係る経年分析!G57</f>
        <v>899</v>
      </c>
      <c r="D74" s="185">
        <f>基金残高に係る経年分析!H57</f>
        <v>906</v>
      </c>
    </row>
  </sheetData>
  <sheetProtection algorithmName="SHA-512" hashValue="gWpBZTLVf6HBhmmPoBD9sWpb1yHRXBtgZVSlEy95LTHLB9Bmkj0fH4SZNORBWtERlY0C3201Wv3mPbKsP5/Qxg==" saltValue="MXs8F5pW1lwWnOcOqgln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4152052</v>
      </c>
      <c r="S5" s="698"/>
      <c r="T5" s="698"/>
      <c r="U5" s="698"/>
      <c r="V5" s="698"/>
      <c r="W5" s="698"/>
      <c r="X5" s="698"/>
      <c r="Y5" s="741"/>
      <c r="Z5" s="759">
        <v>16.5</v>
      </c>
      <c r="AA5" s="759"/>
      <c r="AB5" s="759"/>
      <c r="AC5" s="759"/>
      <c r="AD5" s="760">
        <v>3851802</v>
      </c>
      <c r="AE5" s="760"/>
      <c r="AF5" s="760"/>
      <c r="AG5" s="760"/>
      <c r="AH5" s="760"/>
      <c r="AI5" s="760"/>
      <c r="AJ5" s="760"/>
      <c r="AK5" s="760"/>
      <c r="AL5" s="742">
        <v>41</v>
      </c>
      <c r="AM5" s="713"/>
      <c r="AN5" s="713"/>
      <c r="AO5" s="743"/>
      <c r="AP5" s="708" t="s">
        <v>227</v>
      </c>
      <c r="AQ5" s="709"/>
      <c r="AR5" s="709"/>
      <c r="AS5" s="709"/>
      <c r="AT5" s="709"/>
      <c r="AU5" s="709"/>
      <c r="AV5" s="709"/>
      <c r="AW5" s="709"/>
      <c r="AX5" s="709"/>
      <c r="AY5" s="709"/>
      <c r="AZ5" s="709"/>
      <c r="BA5" s="709"/>
      <c r="BB5" s="709"/>
      <c r="BC5" s="709"/>
      <c r="BD5" s="709"/>
      <c r="BE5" s="709"/>
      <c r="BF5" s="710"/>
      <c r="BG5" s="642">
        <v>3851802</v>
      </c>
      <c r="BH5" s="643"/>
      <c r="BI5" s="643"/>
      <c r="BJ5" s="643"/>
      <c r="BK5" s="643"/>
      <c r="BL5" s="643"/>
      <c r="BM5" s="643"/>
      <c r="BN5" s="644"/>
      <c r="BO5" s="675">
        <v>92.8</v>
      </c>
      <c r="BP5" s="675"/>
      <c r="BQ5" s="675"/>
      <c r="BR5" s="675"/>
      <c r="BS5" s="676">
        <v>22071</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114485</v>
      </c>
      <c r="S6" s="643"/>
      <c r="T6" s="643"/>
      <c r="U6" s="643"/>
      <c r="V6" s="643"/>
      <c r="W6" s="643"/>
      <c r="X6" s="643"/>
      <c r="Y6" s="644"/>
      <c r="Z6" s="675">
        <v>0.5</v>
      </c>
      <c r="AA6" s="675"/>
      <c r="AB6" s="675"/>
      <c r="AC6" s="675"/>
      <c r="AD6" s="676">
        <v>114485</v>
      </c>
      <c r="AE6" s="676"/>
      <c r="AF6" s="676"/>
      <c r="AG6" s="676"/>
      <c r="AH6" s="676"/>
      <c r="AI6" s="676"/>
      <c r="AJ6" s="676"/>
      <c r="AK6" s="676"/>
      <c r="AL6" s="645">
        <v>1.2</v>
      </c>
      <c r="AM6" s="646"/>
      <c r="AN6" s="646"/>
      <c r="AO6" s="677"/>
      <c r="AP6" s="639" t="s">
        <v>232</v>
      </c>
      <c r="AQ6" s="640"/>
      <c r="AR6" s="640"/>
      <c r="AS6" s="640"/>
      <c r="AT6" s="640"/>
      <c r="AU6" s="640"/>
      <c r="AV6" s="640"/>
      <c r="AW6" s="640"/>
      <c r="AX6" s="640"/>
      <c r="AY6" s="640"/>
      <c r="AZ6" s="640"/>
      <c r="BA6" s="640"/>
      <c r="BB6" s="640"/>
      <c r="BC6" s="640"/>
      <c r="BD6" s="640"/>
      <c r="BE6" s="640"/>
      <c r="BF6" s="641"/>
      <c r="BG6" s="642">
        <v>3851802</v>
      </c>
      <c r="BH6" s="643"/>
      <c r="BI6" s="643"/>
      <c r="BJ6" s="643"/>
      <c r="BK6" s="643"/>
      <c r="BL6" s="643"/>
      <c r="BM6" s="643"/>
      <c r="BN6" s="644"/>
      <c r="BO6" s="675">
        <v>92.8</v>
      </c>
      <c r="BP6" s="675"/>
      <c r="BQ6" s="675"/>
      <c r="BR6" s="675"/>
      <c r="BS6" s="676">
        <v>22071</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152511</v>
      </c>
      <c r="CS6" s="643"/>
      <c r="CT6" s="643"/>
      <c r="CU6" s="643"/>
      <c r="CV6" s="643"/>
      <c r="CW6" s="643"/>
      <c r="CX6" s="643"/>
      <c r="CY6" s="644"/>
      <c r="CZ6" s="742">
        <v>0.6</v>
      </c>
      <c r="DA6" s="713"/>
      <c r="DB6" s="713"/>
      <c r="DC6" s="745"/>
      <c r="DD6" s="648" t="s">
        <v>234</v>
      </c>
      <c r="DE6" s="643"/>
      <c r="DF6" s="643"/>
      <c r="DG6" s="643"/>
      <c r="DH6" s="643"/>
      <c r="DI6" s="643"/>
      <c r="DJ6" s="643"/>
      <c r="DK6" s="643"/>
      <c r="DL6" s="643"/>
      <c r="DM6" s="643"/>
      <c r="DN6" s="643"/>
      <c r="DO6" s="643"/>
      <c r="DP6" s="644"/>
      <c r="DQ6" s="648">
        <v>152429</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2698</v>
      </c>
      <c r="S7" s="643"/>
      <c r="T7" s="643"/>
      <c r="U7" s="643"/>
      <c r="V7" s="643"/>
      <c r="W7" s="643"/>
      <c r="X7" s="643"/>
      <c r="Y7" s="644"/>
      <c r="Z7" s="675">
        <v>0</v>
      </c>
      <c r="AA7" s="675"/>
      <c r="AB7" s="675"/>
      <c r="AC7" s="675"/>
      <c r="AD7" s="676">
        <v>2698</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1726703</v>
      </c>
      <c r="BH7" s="643"/>
      <c r="BI7" s="643"/>
      <c r="BJ7" s="643"/>
      <c r="BK7" s="643"/>
      <c r="BL7" s="643"/>
      <c r="BM7" s="643"/>
      <c r="BN7" s="644"/>
      <c r="BO7" s="675">
        <v>41.6</v>
      </c>
      <c r="BP7" s="675"/>
      <c r="BQ7" s="675"/>
      <c r="BR7" s="675"/>
      <c r="BS7" s="676">
        <v>22071</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8138090</v>
      </c>
      <c r="CS7" s="643"/>
      <c r="CT7" s="643"/>
      <c r="CU7" s="643"/>
      <c r="CV7" s="643"/>
      <c r="CW7" s="643"/>
      <c r="CX7" s="643"/>
      <c r="CY7" s="644"/>
      <c r="CZ7" s="675">
        <v>33.4</v>
      </c>
      <c r="DA7" s="675"/>
      <c r="DB7" s="675"/>
      <c r="DC7" s="675"/>
      <c r="DD7" s="648">
        <v>312581</v>
      </c>
      <c r="DE7" s="643"/>
      <c r="DF7" s="643"/>
      <c r="DG7" s="643"/>
      <c r="DH7" s="643"/>
      <c r="DI7" s="643"/>
      <c r="DJ7" s="643"/>
      <c r="DK7" s="643"/>
      <c r="DL7" s="643"/>
      <c r="DM7" s="643"/>
      <c r="DN7" s="643"/>
      <c r="DO7" s="643"/>
      <c r="DP7" s="644"/>
      <c r="DQ7" s="648">
        <v>2839190</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13527</v>
      </c>
      <c r="S8" s="643"/>
      <c r="T8" s="643"/>
      <c r="U8" s="643"/>
      <c r="V8" s="643"/>
      <c r="W8" s="643"/>
      <c r="X8" s="643"/>
      <c r="Y8" s="644"/>
      <c r="Z8" s="675">
        <v>0.1</v>
      </c>
      <c r="AA8" s="675"/>
      <c r="AB8" s="675"/>
      <c r="AC8" s="675"/>
      <c r="AD8" s="676">
        <v>13527</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63918</v>
      </c>
      <c r="BH8" s="643"/>
      <c r="BI8" s="643"/>
      <c r="BJ8" s="643"/>
      <c r="BK8" s="643"/>
      <c r="BL8" s="643"/>
      <c r="BM8" s="643"/>
      <c r="BN8" s="644"/>
      <c r="BO8" s="675">
        <v>1.5</v>
      </c>
      <c r="BP8" s="675"/>
      <c r="BQ8" s="675"/>
      <c r="BR8" s="675"/>
      <c r="BS8" s="648" t="s">
        <v>186</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8437219</v>
      </c>
      <c r="CS8" s="643"/>
      <c r="CT8" s="643"/>
      <c r="CU8" s="643"/>
      <c r="CV8" s="643"/>
      <c r="CW8" s="643"/>
      <c r="CX8" s="643"/>
      <c r="CY8" s="644"/>
      <c r="CZ8" s="675">
        <v>34.6</v>
      </c>
      <c r="DA8" s="675"/>
      <c r="DB8" s="675"/>
      <c r="DC8" s="675"/>
      <c r="DD8" s="648">
        <v>5409</v>
      </c>
      <c r="DE8" s="643"/>
      <c r="DF8" s="643"/>
      <c r="DG8" s="643"/>
      <c r="DH8" s="643"/>
      <c r="DI8" s="643"/>
      <c r="DJ8" s="643"/>
      <c r="DK8" s="643"/>
      <c r="DL8" s="643"/>
      <c r="DM8" s="643"/>
      <c r="DN8" s="643"/>
      <c r="DO8" s="643"/>
      <c r="DP8" s="644"/>
      <c r="DQ8" s="648">
        <v>3735498</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17592</v>
      </c>
      <c r="S9" s="643"/>
      <c r="T9" s="643"/>
      <c r="U9" s="643"/>
      <c r="V9" s="643"/>
      <c r="W9" s="643"/>
      <c r="X9" s="643"/>
      <c r="Y9" s="644"/>
      <c r="Z9" s="675">
        <v>0.1</v>
      </c>
      <c r="AA9" s="675"/>
      <c r="AB9" s="675"/>
      <c r="AC9" s="675"/>
      <c r="AD9" s="676">
        <v>17592</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1490834</v>
      </c>
      <c r="BH9" s="643"/>
      <c r="BI9" s="643"/>
      <c r="BJ9" s="643"/>
      <c r="BK9" s="643"/>
      <c r="BL9" s="643"/>
      <c r="BM9" s="643"/>
      <c r="BN9" s="644"/>
      <c r="BO9" s="675">
        <v>35.9</v>
      </c>
      <c r="BP9" s="675"/>
      <c r="BQ9" s="675"/>
      <c r="BR9" s="675"/>
      <c r="BS9" s="648" t="s">
        <v>234</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2037691</v>
      </c>
      <c r="CS9" s="643"/>
      <c r="CT9" s="643"/>
      <c r="CU9" s="643"/>
      <c r="CV9" s="643"/>
      <c r="CW9" s="643"/>
      <c r="CX9" s="643"/>
      <c r="CY9" s="644"/>
      <c r="CZ9" s="675">
        <v>8.4</v>
      </c>
      <c r="DA9" s="675"/>
      <c r="DB9" s="675"/>
      <c r="DC9" s="675"/>
      <c r="DD9" s="648">
        <v>5720</v>
      </c>
      <c r="DE9" s="643"/>
      <c r="DF9" s="643"/>
      <c r="DG9" s="643"/>
      <c r="DH9" s="643"/>
      <c r="DI9" s="643"/>
      <c r="DJ9" s="643"/>
      <c r="DK9" s="643"/>
      <c r="DL9" s="643"/>
      <c r="DM9" s="643"/>
      <c r="DN9" s="643"/>
      <c r="DO9" s="643"/>
      <c r="DP9" s="644"/>
      <c r="DQ9" s="648">
        <v>1953300</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245</v>
      </c>
      <c r="S10" s="643"/>
      <c r="T10" s="643"/>
      <c r="U10" s="643"/>
      <c r="V10" s="643"/>
      <c r="W10" s="643"/>
      <c r="X10" s="643"/>
      <c r="Y10" s="644"/>
      <c r="Z10" s="675" t="s">
        <v>186</v>
      </c>
      <c r="AA10" s="675"/>
      <c r="AB10" s="675"/>
      <c r="AC10" s="675"/>
      <c r="AD10" s="676" t="s">
        <v>245</v>
      </c>
      <c r="AE10" s="676"/>
      <c r="AF10" s="676"/>
      <c r="AG10" s="676"/>
      <c r="AH10" s="676"/>
      <c r="AI10" s="676"/>
      <c r="AJ10" s="676"/>
      <c r="AK10" s="676"/>
      <c r="AL10" s="645" t="s">
        <v>186</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75936</v>
      </c>
      <c r="BH10" s="643"/>
      <c r="BI10" s="643"/>
      <c r="BJ10" s="643"/>
      <c r="BK10" s="643"/>
      <c r="BL10" s="643"/>
      <c r="BM10" s="643"/>
      <c r="BN10" s="644"/>
      <c r="BO10" s="675">
        <v>1.8</v>
      </c>
      <c r="BP10" s="675"/>
      <c r="BQ10" s="675"/>
      <c r="BR10" s="675"/>
      <c r="BS10" s="648" t="s">
        <v>186</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17107</v>
      </c>
      <c r="CS10" s="643"/>
      <c r="CT10" s="643"/>
      <c r="CU10" s="643"/>
      <c r="CV10" s="643"/>
      <c r="CW10" s="643"/>
      <c r="CX10" s="643"/>
      <c r="CY10" s="644"/>
      <c r="CZ10" s="675">
        <v>0.1</v>
      </c>
      <c r="DA10" s="675"/>
      <c r="DB10" s="675"/>
      <c r="DC10" s="675"/>
      <c r="DD10" s="648" t="s">
        <v>234</v>
      </c>
      <c r="DE10" s="643"/>
      <c r="DF10" s="643"/>
      <c r="DG10" s="643"/>
      <c r="DH10" s="643"/>
      <c r="DI10" s="643"/>
      <c r="DJ10" s="643"/>
      <c r="DK10" s="643"/>
      <c r="DL10" s="643"/>
      <c r="DM10" s="643"/>
      <c r="DN10" s="643"/>
      <c r="DO10" s="643"/>
      <c r="DP10" s="644"/>
      <c r="DQ10" s="648">
        <v>11137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822300</v>
      </c>
      <c r="S11" s="643"/>
      <c r="T11" s="643"/>
      <c r="U11" s="643"/>
      <c r="V11" s="643"/>
      <c r="W11" s="643"/>
      <c r="X11" s="643"/>
      <c r="Y11" s="644"/>
      <c r="Z11" s="645">
        <v>3.3</v>
      </c>
      <c r="AA11" s="646"/>
      <c r="AB11" s="646"/>
      <c r="AC11" s="647"/>
      <c r="AD11" s="648">
        <v>822300</v>
      </c>
      <c r="AE11" s="643"/>
      <c r="AF11" s="643"/>
      <c r="AG11" s="643"/>
      <c r="AH11" s="643"/>
      <c r="AI11" s="643"/>
      <c r="AJ11" s="643"/>
      <c r="AK11" s="644"/>
      <c r="AL11" s="645">
        <v>8.8000000000000007</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96015</v>
      </c>
      <c r="BH11" s="643"/>
      <c r="BI11" s="643"/>
      <c r="BJ11" s="643"/>
      <c r="BK11" s="643"/>
      <c r="BL11" s="643"/>
      <c r="BM11" s="643"/>
      <c r="BN11" s="644"/>
      <c r="BO11" s="675">
        <v>2.2999999999999998</v>
      </c>
      <c r="BP11" s="675"/>
      <c r="BQ11" s="675"/>
      <c r="BR11" s="675"/>
      <c r="BS11" s="648">
        <v>22071</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58512</v>
      </c>
      <c r="CS11" s="643"/>
      <c r="CT11" s="643"/>
      <c r="CU11" s="643"/>
      <c r="CV11" s="643"/>
      <c r="CW11" s="643"/>
      <c r="CX11" s="643"/>
      <c r="CY11" s="644"/>
      <c r="CZ11" s="675">
        <v>0.2</v>
      </c>
      <c r="DA11" s="675"/>
      <c r="DB11" s="675"/>
      <c r="DC11" s="675"/>
      <c r="DD11" s="648">
        <v>13292</v>
      </c>
      <c r="DE11" s="643"/>
      <c r="DF11" s="643"/>
      <c r="DG11" s="643"/>
      <c r="DH11" s="643"/>
      <c r="DI11" s="643"/>
      <c r="DJ11" s="643"/>
      <c r="DK11" s="643"/>
      <c r="DL11" s="643"/>
      <c r="DM11" s="643"/>
      <c r="DN11" s="643"/>
      <c r="DO11" s="643"/>
      <c r="DP11" s="644"/>
      <c r="DQ11" s="648">
        <v>35743</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186</v>
      </c>
      <c r="AA12" s="675"/>
      <c r="AB12" s="675"/>
      <c r="AC12" s="675"/>
      <c r="AD12" s="676" t="s">
        <v>186</v>
      </c>
      <c r="AE12" s="676"/>
      <c r="AF12" s="676"/>
      <c r="AG12" s="676"/>
      <c r="AH12" s="676"/>
      <c r="AI12" s="676"/>
      <c r="AJ12" s="676"/>
      <c r="AK12" s="676"/>
      <c r="AL12" s="645" t="s">
        <v>245</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1690999</v>
      </c>
      <c r="BH12" s="643"/>
      <c r="BI12" s="643"/>
      <c r="BJ12" s="643"/>
      <c r="BK12" s="643"/>
      <c r="BL12" s="643"/>
      <c r="BM12" s="643"/>
      <c r="BN12" s="644"/>
      <c r="BO12" s="675">
        <v>40.700000000000003</v>
      </c>
      <c r="BP12" s="675"/>
      <c r="BQ12" s="675"/>
      <c r="BR12" s="675"/>
      <c r="BS12" s="648" t="s">
        <v>234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238473</v>
      </c>
      <c r="CS12" s="643"/>
      <c r="CT12" s="643"/>
      <c r="CU12" s="643"/>
      <c r="CV12" s="643"/>
      <c r="CW12" s="643"/>
      <c r="CX12" s="643"/>
      <c r="CY12" s="644"/>
      <c r="CZ12" s="675">
        <v>1</v>
      </c>
      <c r="DA12" s="675"/>
      <c r="DB12" s="675"/>
      <c r="DC12" s="675"/>
      <c r="DD12" s="648" t="s">
        <v>245</v>
      </c>
      <c r="DE12" s="643"/>
      <c r="DF12" s="643"/>
      <c r="DG12" s="643"/>
      <c r="DH12" s="643"/>
      <c r="DI12" s="643"/>
      <c r="DJ12" s="643"/>
      <c r="DK12" s="643"/>
      <c r="DL12" s="643"/>
      <c r="DM12" s="643"/>
      <c r="DN12" s="643"/>
      <c r="DO12" s="643"/>
      <c r="DP12" s="644"/>
      <c r="DQ12" s="648">
        <v>171644</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186</v>
      </c>
      <c r="S13" s="643"/>
      <c r="T13" s="643"/>
      <c r="U13" s="643"/>
      <c r="V13" s="643"/>
      <c r="W13" s="643"/>
      <c r="X13" s="643"/>
      <c r="Y13" s="644"/>
      <c r="Z13" s="675" t="s">
        <v>245</v>
      </c>
      <c r="AA13" s="675"/>
      <c r="AB13" s="675"/>
      <c r="AC13" s="675"/>
      <c r="AD13" s="676" t="s">
        <v>234</v>
      </c>
      <c r="AE13" s="676"/>
      <c r="AF13" s="676"/>
      <c r="AG13" s="676"/>
      <c r="AH13" s="676"/>
      <c r="AI13" s="676"/>
      <c r="AJ13" s="676"/>
      <c r="AK13" s="676"/>
      <c r="AL13" s="645" t="s">
        <v>234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1645408</v>
      </c>
      <c r="BH13" s="643"/>
      <c r="BI13" s="643"/>
      <c r="BJ13" s="643"/>
      <c r="BK13" s="643"/>
      <c r="BL13" s="643"/>
      <c r="BM13" s="643"/>
      <c r="BN13" s="644"/>
      <c r="BO13" s="675">
        <v>39.6</v>
      </c>
      <c r="BP13" s="675"/>
      <c r="BQ13" s="675"/>
      <c r="BR13" s="675"/>
      <c r="BS13" s="648" t="s">
        <v>245</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2348691</v>
      </c>
      <c r="CS13" s="643"/>
      <c r="CT13" s="643"/>
      <c r="CU13" s="643"/>
      <c r="CV13" s="643"/>
      <c r="CW13" s="643"/>
      <c r="CX13" s="643"/>
      <c r="CY13" s="644"/>
      <c r="CZ13" s="675">
        <v>9.6</v>
      </c>
      <c r="DA13" s="675"/>
      <c r="DB13" s="675"/>
      <c r="DC13" s="675"/>
      <c r="DD13" s="648">
        <v>1563470</v>
      </c>
      <c r="DE13" s="643"/>
      <c r="DF13" s="643"/>
      <c r="DG13" s="643"/>
      <c r="DH13" s="643"/>
      <c r="DI13" s="643"/>
      <c r="DJ13" s="643"/>
      <c r="DK13" s="643"/>
      <c r="DL13" s="643"/>
      <c r="DM13" s="643"/>
      <c r="DN13" s="643"/>
      <c r="DO13" s="643"/>
      <c r="DP13" s="644"/>
      <c r="DQ13" s="648">
        <v>827790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186</v>
      </c>
      <c r="AA14" s="675"/>
      <c r="AB14" s="675"/>
      <c r="AC14" s="675"/>
      <c r="AD14" s="676" t="s">
        <v>186</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116131</v>
      </c>
      <c r="BH14" s="643"/>
      <c r="BI14" s="643"/>
      <c r="BJ14" s="643"/>
      <c r="BK14" s="643"/>
      <c r="BL14" s="643"/>
      <c r="BM14" s="643"/>
      <c r="BN14" s="644"/>
      <c r="BO14" s="675">
        <v>2.8</v>
      </c>
      <c r="BP14" s="675"/>
      <c r="BQ14" s="675"/>
      <c r="BR14" s="675"/>
      <c r="BS14" s="648" t="s">
        <v>234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527325</v>
      </c>
      <c r="CS14" s="643"/>
      <c r="CT14" s="643"/>
      <c r="CU14" s="643"/>
      <c r="CV14" s="643"/>
      <c r="CW14" s="643"/>
      <c r="CX14" s="643"/>
      <c r="CY14" s="644"/>
      <c r="CZ14" s="675">
        <v>2.2000000000000002</v>
      </c>
      <c r="DA14" s="675"/>
      <c r="DB14" s="675"/>
      <c r="DC14" s="675"/>
      <c r="DD14" s="648">
        <v>20958</v>
      </c>
      <c r="DE14" s="643"/>
      <c r="DF14" s="643"/>
      <c r="DG14" s="643"/>
      <c r="DH14" s="643"/>
      <c r="DI14" s="643"/>
      <c r="DJ14" s="643"/>
      <c r="DK14" s="643"/>
      <c r="DL14" s="643"/>
      <c r="DM14" s="643"/>
      <c r="DN14" s="643"/>
      <c r="DO14" s="643"/>
      <c r="DP14" s="644"/>
      <c r="DQ14" s="648">
        <v>514900</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186</v>
      </c>
      <c r="S15" s="643"/>
      <c r="T15" s="643"/>
      <c r="U15" s="643"/>
      <c r="V15" s="643"/>
      <c r="W15" s="643"/>
      <c r="X15" s="643"/>
      <c r="Y15" s="644"/>
      <c r="Z15" s="675" t="s">
        <v>234</v>
      </c>
      <c r="AA15" s="675"/>
      <c r="AB15" s="675"/>
      <c r="AC15" s="675"/>
      <c r="AD15" s="676" t="s">
        <v>186</v>
      </c>
      <c r="AE15" s="676"/>
      <c r="AF15" s="676"/>
      <c r="AG15" s="676"/>
      <c r="AH15" s="676"/>
      <c r="AI15" s="676"/>
      <c r="AJ15" s="676"/>
      <c r="AK15" s="676"/>
      <c r="AL15" s="645" t="s">
        <v>186</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317969</v>
      </c>
      <c r="BH15" s="643"/>
      <c r="BI15" s="643"/>
      <c r="BJ15" s="643"/>
      <c r="BK15" s="643"/>
      <c r="BL15" s="643"/>
      <c r="BM15" s="643"/>
      <c r="BN15" s="644"/>
      <c r="BO15" s="675">
        <v>7.7</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1370220</v>
      </c>
      <c r="CS15" s="643"/>
      <c r="CT15" s="643"/>
      <c r="CU15" s="643"/>
      <c r="CV15" s="643"/>
      <c r="CW15" s="643"/>
      <c r="CX15" s="643"/>
      <c r="CY15" s="644"/>
      <c r="CZ15" s="675">
        <v>5.6</v>
      </c>
      <c r="DA15" s="675"/>
      <c r="DB15" s="675"/>
      <c r="DC15" s="675"/>
      <c r="DD15" s="648">
        <v>114000</v>
      </c>
      <c r="DE15" s="643"/>
      <c r="DF15" s="643"/>
      <c r="DG15" s="643"/>
      <c r="DH15" s="643"/>
      <c r="DI15" s="643"/>
      <c r="DJ15" s="643"/>
      <c r="DK15" s="643"/>
      <c r="DL15" s="643"/>
      <c r="DM15" s="643"/>
      <c r="DN15" s="643"/>
      <c r="DO15" s="643"/>
      <c r="DP15" s="644"/>
      <c r="DQ15" s="648">
        <v>1040943</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14203</v>
      </c>
      <c r="S16" s="643"/>
      <c r="T16" s="643"/>
      <c r="U16" s="643"/>
      <c r="V16" s="643"/>
      <c r="W16" s="643"/>
      <c r="X16" s="643"/>
      <c r="Y16" s="644"/>
      <c r="Z16" s="675">
        <v>0.1</v>
      </c>
      <c r="AA16" s="675"/>
      <c r="AB16" s="675"/>
      <c r="AC16" s="675"/>
      <c r="AD16" s="676">
        <v>14203</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245</v>
      </c>
      <c r="BP16" s="675"/>
      <c r="BQ16" s="675"/>
      <c r="BR16" s="675"/>
      <c r="BS16" s="648" t="s">
        <v>245</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3530</v>
      </c>
      <c r="CS16" s="643"/>
      <c r="CT16" s="643"/>
      <c r="CU16" s="643"/>
      <c r="CV16" s="643"/>
      <c r="CW16" s="643"/>
      <c r="CX16" s="643"/>
      <c r="CY16" s="644"/>
      <c r="CZ16" s="675">
        <v>0</v>
      </c>
      <c r="DA16" s="675"/>
      <c r="DB16" s="675"/>
      <c r="DC16" s="675"/>
      <c r="DD16" s="648" t="s">
        <v>245</v>
      </c>
      <c r="DE16" s="643"/>
      <c r="DF16" s="643"/>
      <c r="DG16" s="643"/>
      <c r="DH16" s="643"/>
      <c r="DI16" s="643"/>
      <c r="DJ16" s="643"/>
      <c r="DK16" s="643"/>
      <c r="DL16" s="643"/>
      <c r="DM16" s="643"/>
      <c r="DN16" s="643"/>
      <c r="DO16" s="643"/>
      <c r="DP16" s="644"/>
      <c r="DQ16" s="648">
        <v>1330</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20235</v>
      </c>
      <c r="S17" s="643"/>
      <c r="T17" s="643"/>
      <c r="U17" s="643"/>
      <c r="V17" s="643"/>
      <c r="W17" s="643"/>
      <c r="X17" s="643"/>
      <c r="Y17" s="644"/>
      <c r="Z17" s="675">
        <v>0.1</v>
      </c>
      <c r="AA17" s="675"/>
      <c r="AB17" s="675"/>
      <c r="AC17" s="675"/>
      <c r="AD17" s="676">
        <v>20235</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186</v>
      </c>
      <c r="BP17" s="675"/>
      <c r="BQ17" s="675"/>
      <c r="BR17" s="675"/>
      <c r="BS17" s="648" t="s">
        <v>234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1057944</v>
      </c>
      <c r="CS17" s="643"/>
      <c r="CT17" s="643"/>
      <c r="CU17" s="643"/>
      <c r="CV17" s="643"/>
      <c r="CW17" s="643"/>
      <c r="CX17" s="643"/>
      <c r="CY17" s="644"/>
      <c r="CZ17" s="675">
        <v>4.3</v>
      </c>
      <c r="DA17" s="675"/>
      <c r="DB17" s="675"/>
      <c r="DC17" s="675"/>
      <c r="DD17" s="648" t="s">
        <v>234</v>
      </c>
      <c r="DE17" s="643"/>
      <c r="DF17" s="643"/>
      <c r="DG17" s="643"/>
      <c r="DH17" s="643"/>
      <c r="DI17" s="643"/>
      <c r="DJ17" s="643"/>
      <c r="DK17" s="643"/>
      <c r="DL17" s="643"/>
      <c r="DM17" s="643"/>
      <c r="DN17" s="643"/>
      <c r="DO17" s="643"/>
      <c r="DP17" s="644"/>
      <c r="DQ17" s="648">
        <v>999352</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36730</v>
      </c>
      <c r="S18" s="643"/>
      <c r="T18" s="643"/>
      <c r="U18" s="643"/>
      <c r="V18" s="643"/>
      <c r="W18" s="643"/>
      <c r="X18" s="643"/>
      <c r="Y18" s="644"/>
      <c r="Z18" s="675">
        <v>0.1</v>
      </c>
      <c r="AA18" s="675"/>
      <c r="AB18" s="675"/>
      <c r="AC18" s="675"/>
      <c r="AD18" s="676">
        <v>36730</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186</v>
      </c>
      <c r="BP18" s="675"/>
      <c r="BQ18" s="675"/>
      <c r="BR18" s="675"/>
      <c r="BS18" s="648" t="s">
        <v>186</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186</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27925</v>
      </c>
      <c r="S19" s="643"/>
      <c r="T19" s="643"/>
      <c r="U19" s="643"/>
      <c r="V19" s="643"/>
      <c r="W19" s="643"/>
      <c r="X19" s="643"/>
      <c r="Y19" s="644"/>
      <c r="Z19" s="675">
        <v>0.1</v>
      </c>
      <c r="AA19" s="675"/>
      <c r="AB19" s="675"/>
      <c r="AC19" s="675"/>
      <c r="AD19" s="676">
        <v>27925</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300250</v>
      </c>
      <c r="BH19" s="643"/>
      <c r="BI19" s="643"/>
      <c r="BJ19" s="643"/>
      <c r="BK19" s="643"/>
      <c r="BL19" s="643"/>
      <c r="BM19" s="643"/>
      <c r="BN19" s="644"/>
      <c r="BO19" s="675">
        <v>7.2</v>
      </c>
      <c r="BP19" s="675"/>
      <c r="BQ19" s="675"/>
      <c r="BR19" s="675"/>
      <c r="BS19" s="648" t="s">
        <v>234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186</v>
      </c>
      <c r="CS19" s="643"/>
      <c r="CT19" s="643"/>
      <c r="CU19" s="643"/>
      <c r="CV19" s="643"/>
      <c r="CW19" s="643"/>
      <c r="CX19" s="643"/>
      <c r="CY19" s="644"/>
      <c r="CZ19" s="675" t="s">
        <v>245</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6248</v>
      </c>
      <c r="S20" s="643"/>
      <c r="T20" s="643"/>
      <c r="U20" s="643"/>
      <c r="V20" s="643"/>
      <c r="W20" s="643"/>
      <c r="X20" s="643"/>
      <c r="Y20" s="644"/>
      <c r="Z20" s="675">
        <v>0</v>
      </c>
      <c r="AA20" s="675"/>
      <c r="AB20" s="675"/>
      <c r="AC20" s="675"/>
      <c r="AD20" s="676">
        <v>6248</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300250</v>
      </c>
      <c r="BH20" s="643"/>
      <c r="BI20" s="643"/>
      <c r="BJ20" s="643"/>
      <c r="BK20" s="643"/>
      <c r="BL20" s="643"/>
      <c r="BM20" s="643"/>
      <c r="BN20" s="644"/>
      <c r="BO20" s="675">
        <v>7.2</v>
      </c>
      <c r="BP20" s="675"/>
      <c r="BQ20" s="675"/>
      <c r="BR20" s="675"/>
      <c r="BS20" s="648" t="s">
        <v>234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24387313</v>
      </c>
      <c r="CS20" s="643"/>
      <c r="CT20" s="643"/>
      <c r="CU20" s="643"/>
      <c r="CV20" s="643"/>
      <c r="CW20" s="643"/>
      <c r="CX20" s="643"/>
      <c r="CY20" s="644"/>
      <c r="CZ20" s="675">
        <v>100</v>
      </c>
      <c r="DA20" s="675"/>
      <c r="DB20" s="675"/>
      <c r="DC20" s="675"/>
      <c r="DD20" s="648">
        <v>2035430</v>
      </c>
      <c r="DE20" s="643"/>
      <c r="DF20" s="643"/>
      <c r="DG20" s="643"/>
      <c r="DH20" s="643"/>
      <c r="DI20" s="643"/>
      <c r="DJ20" s="643"/>
      <c r="DK20" s="643"/>
      <c r="DL20" s="643"/>
      <c r="DM20" s="643"/>
      <c r="DN20" s="643"/>
      <c r="DO20" s="643"/>
      <c r="DP20" s="644"/>
      <c r="DQ20" s="648">
        <v>12283256</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2557</v>
      </c>
      <c r="S21" s="643"/>
      <c r="T21" s="643"/>
      <c r="U21" s="643"/>
      <c r="V21" s="643"/>
      <c r="W21" s="643"/>
      <c r="X21" s="643"/>
      <c r="Y21" s="644"/>
      <c r="Z21" s="675">
        <v>0</v>
      </c>
      <c r="AA21" s="675"/>
      <c r="AB21" s="675"/>
      <c r="AC21" s="675"/>
      <c r="AD21" s="676">
        <v>2557</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186</v>
      </c>
      <c r="BH21" s="643"/>
      <c r="BI21" s="643"/>
      <c r="BJ21" s="643"/>
      <c r="BK21" s="643"/>
      <c r="BL21" s="643"/>
      <c r="BM21" s="643"/>
      <c r="BN21" s="644"/>
      <c r="BO21" s="675" t="s">
        <v>245</v>
      </c>
      <c r="BP21" s="675"/>
      <c r="BQ21" s="675"/>
      <c r="BR21" s="675"/>
      <c r="BS21" s="648" t="s">
        <v>234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5187938</v>
      </c>
      <c r="S22" s="643"/>
      <c r="T22" s="643"/>
      <c r="U22" s="643"/>
      <c r="V22" s="643"/>
      <c r="W22" s="643"/>
      <c r="X22" s="643"/>
      <c r="Y22" s="644"/>
      <c r="Z22" s="675">
        <v>20.7</v>
      </c>
      <c r="AA22" s="675"/>
      <c r="AB22" s="675"/>
      <c r="AC22" s="675"/>
      <c r="AD22" s="676">
        <v>4462076</v>
      </c>
      <c r="AE22" s="676"/>
      <c r="AF22" s="676"/>
      <c r="AG22" s="676"/>
      <c r="AH22" s="676"/>
      <c r="AI22" s="676"/>
      <c r="AJ22" s="676"/>
      <c r="AK22" s="676"/>
      <c r="AL22" s="645">
        <v>47.5</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245</v>
      </c>
      <c r="BP22" s="675"/>
      <c r="BQ22" s="675"/>
      <c r="BR22" s="675"/>
      <c r="BS22" s="648" t="s">
        <v>186</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4462076</v>
      </c>
      <c r="S23" s="643"/>
      <c r="T23" s="643"/>
      <c r="U23" s="643"/>
      <c r="V23" s="643"/>
      <c r="W23" s="643"/>
      <c r="X23" s="643"/>
      <c r="Y23" s="644"/>
      <c r="Z23" s="675">
        <v>17.8</v>
      </c>
      <c r="AA23" s="675"/>
      <c r="AB23" s="675"/>
      <c r="AC23" s="675"/>
      <c r="AD23" s="676">
        <v>4462076</v>
      </c>
      <c r="AE23" s="676"/>
      <c r="AF23" s="676"/>
      <c r="AG23" s="676"/>
      <c r="AH23" s="676"/>
      <c r="AI23" s="676"/>
      <c r="AJ23" s="676"/>
      <c r="AK23" s="676"/>
      <c r="AL23" s="645">
        <v>47.5</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300250</v>
      </c>
      <c r="BH23" s="643"/>
      <c r="BI23" s="643"/>
      <c r="BJ23" s="643"/>
      <c r="BK23" s="643"/>
      <c r="BL23" s="643"/>
      <c r="BM23" s="643"/>
      <c r="BN23" s="644"/>
      <c r="BO23" s="675">
        <v>7.2</v>
      </c>
      <c r="BP23" s="675"/>
      <c r="BQ23" s="675"/>
      <c r="BR23" s="675"/>
      <c r="BS23" s="648" t="s">
        <v>186</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725862</v>
      </c>
      <c r="S24" s="643"/>
      <c r="T24" s="643"/>
      <c r="U24" s="643"/>
      <c r="V24" s="643"/>
      <c r="W24" s="643"/>
      <c r="X24" s="643"/>
      <c r="Y24" s="644"/>
      <c r="Z24" s="675">
        <v>2.9</v>
      </c>
      <c r="AA24" s="675"/>
      <c r="AB24" s="675"/>
      <c r="AC24" s="675"/>
      <c r="AD24" s="676" t="s">
        <v>186</v>
      </c>
      <c r="AE24" s="676"/>
      <c r="AF24" s="676"/>
      <c r="AG24" s="676"/>
      <c r="AH24" s="676"/>
      <c r="AI24" s="676"/>
      <c r="AJ24" s="676"/>
      <c r="AK24" s="676"/>
      <c r="AL24" s="645" t="s">
        <v>234</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9526423</v>
      </c>
      <c r="CS24" s="698"/>
      <c r="CT24" s="698"/>
      <c r="CU24" s="698"/>
      <c r="CV24" s="698"/>
      <c r="CW24" s="698"/>
      <c r="CX24" s="698"/>
      <c r="CY24" s="741"/>
      <c r="CZ24" s="742">
        <v>39.1</v>
      </c>
      <c r="DA24" s="713"/>
      <c r="DB24" s="713"/>
      <c r="DC24" s="745"/>
      <c r="DD24" s="740">
        <v>5019974</v>
      </c>
      <c r="DE24" s="698"/>
      <c r="DF24" s="698"/>
      <c r="DG24" s="698"/>
      <c r="DH24" s="698"/>
      <c r="DI24" s="698"/>
      <c r="DJ24" s="698"/>
      <c r="DK24" s="741"/>
      <c r="DL24" s="740">
        <v>4988105</v>
      </c>
      <c r="DM24" s="698"/>
      <c r="DN24" s="698"/>
      <c r="DO24" s="698"/>
      <c r="DP24" s="698"/>
      <c r="DQ24" s="698"/>
      <c r="DR24" s="698"/>
      <c r="DS24" s="698"/>
      <c r="DT24" s="698"/>
      <c r="DU24" s="698"/>
      <c r="DV24" s="741"/>
      <c r="DW24" s="742">
        <v>51</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245</v>
      </c>
      <c r="S25" s="643"/>
      <c r="T25" s="643"/>
      <c r="U25" s="643"/>
      <c r="V25" s="643"/>
      <c r="W25" s="643"/>
      <c r="X25" s="643"/>
      <c r="Y25" s="644"/>
      <c r="Z25" s="675" t="s">
        <v>186</v>
      </c>
      <c r="AA25" s="675"/>
      <c r="AB25" s="675"/>
      <c r="AC25" s="675"/>
      <c r="AD25" s="676" t="s">
        <v>245</v>
      </c>
      <c r="AE25" s="676"/>
      <c r="AF25" s="676"/>
      <c r="AG25" s="676"/>
      <c r="AH25" s="676"/>
      <c r="AI25" s="676"/>
      <c r="AJ25" s="676"/>
      <c r="AK25" s="676"/>
      <c r="AL25" s="645" t="s">
        <v>186</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186</v>
      </c>
      <c r="BH25" s="643"/>
      <c r="BI25" s="643"/>
      <c r="BJ25" s="643"/>
      <c r="BK25" s="643"/>
      <c r="BL25" s="643"/>
      <c r="BM25" s="643"/>
      <c r="BN25" s="644"/>
      <c r="BO25" s="675" t="s">
        <v>186</v>
      </c>
      <c r="BP25" s="675"/>
      <c r="BQ25" s="675"/>
      <c r="BR25" s="675"/>
      <c r="BS25" s="648" t="s">
        <v>186</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2952592</v>
      </c>
      <c r="CS25" s="661"/>
      <c r="CT25" s="661"/>
      <c r="CU25" s="661"/>
      <c r="CV25" s="661"/>
      <c r="CW25" s="661"/>
      <c r="CX25" s="661"/>
      <c r="CY25" s="662"/>
      <c r="CZ25" s="645">
        <v>12.1</v>
      </c>
      <c r="DA25" s="663"/>
      <c r="DB25" s="663"/>
      <c r="DC25" s="664"/>
      <c r="DD25" s="648">
        <v>2651887</v>
      </c>
      <c r="DE25" s="661"/>
      <c r="DF25" s="661"/>
      <c r="DG25" s="661"/>
      <c r="DH25" s="661"/>
      <c r="DI25" s="661"/>
      <c r="DJ25" s="661"/>
      <c r="DK25" s="662"/>
      <c r="DL25" s="648">
        <v>2645046</v>
      </c>
      <c r="DM25" s="661"/>
      <c r="DN25" s="661"/>
      <c r="DO25" s="661"/>
      <c r="DP25" s="661"/>
      <c r="DQ25" s="661"/>
      <c r="DR25" s="661"/>
      <c r="DS25" s="661"/>
      <c r="DT25" s="661"/>
      <c r="DU25" s="661"/>
      <c r="DV25" s="662"/>
      <c r="DW25" s="645">
        <v>27</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10381760</v>
      </c>
      <c r="S26" s="643"/>
      <c r="T26" s="643"/>
      <c r="U26" s="643"/>
      <c r="V26" s="643"/>
      <c r="W26" s="643"/>
      <c r="X26" s="643"/>
      <c r="Y26" s="644"/>
      <c r="Z26" s="675">
        <v>41.3</v>
      </c>
      <c r="AA26" s="675"/>
      <c r="AB26" s="675"/>
      <c r="AC26" s="675"/>
      <c r="AD26" s="676">
        <v>9355648</v>
      </c>
      <c r="AE26" s="676"/>
      <c r="AF26" s="676"/>
      <c r="AG26" s="676"/>
      <c r="AH26" s="676"/>
      <c r="AI26" s="676"/>
      <c r="AJ26" s="676"/>
      <c r="AK26" s="676"/>
      <c r="AL26" s="645">
        <v>99.6</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245</v>
      </c>
      <c r="BH26" s="643"/>
      <c r="BI26" s="643"/>
      <c r="BJ26" s="643"/>
      <c r="BK26" s="643"/>
      <c r="BL26" s="643"/>
      <c r="BM26" s="643"/>
      <c r="BN26" s="644"/>
      <c r="BO26" s="675" t="s">
        <v>234</v>
      </c>
      <c r="BP26" s="675"/>
      <c r="BQ26" s="675"/>
      <c r="BR26" s="675"/>
      <c r="BS26" s="648" t="s">
        <v>245</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1696535</v>
      </c>
      <c r="CS26" s="643"/>
      <c r="CT26" s="643"/>
      <c r="CU26" s="643"/>
      <c r="CV26" s="643"/>
      <c r="CW26" s="643"/>
      <c r="CX26" s="643"/>
      <c r="CY26" s="644"/>
      <c r="CZ26" s="645">
        <v>7</v>
      </c>
      <c r="DA26" s="663"/>
      <c r="DB26" s="663"/>
      <c r="DC26" s="664"/>
      <c r="DD26" s="648">
        <v>1513492</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9140</v>
      </c>
      <c r="S27" s="643"/>
      <c r="T27" s="643"/>
      <c r="U27" s="643"/>
      <c r="V27" s="643"/>
      <c r="W27" s="643"/>
      <c r="X27" s="643"/>
      <c r="Y27" s="644"/>
      <c r="Z27" s="675">
        <v>0</v>
      </c>
      <c r="AA27" s="675"/>
      <c r="AB27" s="675"/>
      <c r="AC27" s="675"/>
      <c r="AD27" s="676">
        <v>9140</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4152052</v>
      </c>
      <c r="BH27" s="643"/>
      <c r="BI27" s="643"/>
      <c r="BJ27" s="643"/>
      <c r="BK27" s="643"/>
      <c r="BL27" s="643"/>
      <c r="BM27" s="643"/>
      <c r="BN27" s="644"/>
      <c r="BO27" s="675">
        <v>100</v>
      </c>
      <c r="BP27" s="675"/>
      <c r="BQ27" s="675"/>
      <c r="BR27" s="675"/>
      <c r="BS27" s="648">
        <v>22071</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5515887</v>
      </c>
      <c r="CS27" s="661"/>
      <c r="CT27" s="661"/>
      <c r="CU27" s="661"/>
      <c r="CV27" s="661"/>
      <c r="CW27" s="661"/>
      <c r="CX27" s="661"/>
      <c r="CY27" s="662"/>
      <c r="CZ27" s="645">
        <v>22.6</v>
      </c>
      <c r="DA27" s="663"/>
      <c r="DB27" s="663"/>
      <c r="DC27" s="664"/>
      <c r="DD27" s="648">
        <v>1368735</v>
      </c>
      <c r="DE27" s="661"/>
      <c r="DF27" s="661"/>
      <c r="DG27" s="661"/>
      <c r="DH27" s="661"/>
      <c r="DI27" s="661"/>
      <c r="DJ27" s="661"/>
      <c r="DK27" s="662"/>
      <c r="DL27" s="648">
        <v>1343707</v>
      </c>
      <c r="DM27" s="661"/>
      <c r="DN27" s="661"/>
      <c r="DO27" s="661"/>
      <c r="DP27" s="661"/>
      <c r="DQ27" s="661"/>
      <c r="DR27" s="661"/>
      <c r="DS27" s="661"/>
      <c r="DT27" s="661"/>
      <c r="DU27" s="661"/>
      <c r="DV27" s="662"/>
      <c r="DW27" s="645">
        <v>13.7</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54053</v>
      </c>
      <c r="S28" s="643"/>
      <c r="T28" s="643"/>
      <c r="U28" s="643"/>
      <c r="V28" s="643"/>
      <c r="W28" s="643"/>
      <c r="X28" s="643"/>
      <c r="Y28" s="644"/>
      <c r="Z28" s="675">
        <v>0.2</v>
      </c>
      <c r="AA28" s="675"/>
      <c r="AB28" s="675"/>
      <c r="AC28" s="675"/>
      <c r="AD28" s="676" t="s">
        <v>234</v>
      </c>
      <c r="AE28" s="676"/>
      <c r="AF28" s="676"/>
      <c r="AG28" s="676"/>
      <c r="AH28" s="676"/>
      <c r="AI28" s="676"/>
      <c r="AJ28" s="676"/>
      <c r="AK28" s="676"/>
      <c r="AL28" s="645" t="s">
        <v>245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1057944</v>
      </c>
      <c r="CS28" s="643"/>
      <c r="CT28" s="643"/>
      <c r="CU28" s="643"/>
      <c r="CV28" s="643"/>
      <c r="CW28" s="643"/>
      <c r="CX28" s="643"/>
      <c r="CY28" s="644"/>
      <c r="CZ28" s="645">
        <v>4.3</v>
      </c>
      <c r="DA28" s="663"/>
      <c r="DB28" s="663"/>
      <c r="DC28" s="664"/>
      <c r="DD28" s="648">
        <v>999352</v>
      </c>
      <c r="DE28" s="643"/>
      <c r="DF28" s="643"/>
      <c r="DG28" s="643"/>
      <c r="DH28" s="643"/>
      <c r="DI28" s="643"/>
      <c r="DJ28" s="643"/>
      <c r="DK28" s="644"/>
      <c r="DL28" s="648">
        <v>999352</v>
      </c>
      <c r="DM28" s="643"/>
      <c r="DN28" s="643"/>
      <c r="DO28" s="643"/>
      <c r="DP28" s="643"/>
      <c r="DQ28" s="643"/>
      <c r="DR28" s="643"/>
      <c r="DS28" s="643"/>
      <c r="DT28" s="643"/>
      <c r="DU28" s="643"/>
      <c r="DV28" s="644"/>
      <c r="DW28" s="645">
        <v>10.199999999999999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178516</v>
      </c>
      <c r="S29" s="643"/>
      <c r="T29" s="643"/>
      <c r="U29" s="643"/>
      <c r="V29" s="643"/>
      <c r="W29" s="643"/>
      <c r="X29" s="643"/>
      <c r="Y29" s="644"/>
      <c r="Z29" s="675">
        <v>0.7</v>
      </c>
      <c r="AA29" s="675"/>
      <c r="AB29" s="675"/>
      <c r="AC29" s="675"/>
      <c r="AD29" s="676">
        <v>23511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1057784</v>
      </c>
      <c r="CS29" s="661"/>
      <c r="CT29" s="661"/>
      <c r="CU29" s="661"/>
      <c r="CV29" s="661"/>
      <c r="CW29" s="661"/>
      <c r="CX29" s="661"/>
      <c r="CY29" s="662"/>
      <c r="CZ29" s="645">
        <v>4.3</v>
      </c>
      <c r="DA29" s="663"/>
      <c r="DB29" s="663"/>
      <c r="DC29" s="664"/>
      <c r="DD29" s="648">
        <v>999192</v>
      </c>
      <c r="DE29" s="661"/>
      <c r="DF29" s="661"/>
      <c r="DG29" s="661"/>
      <c r="DH29" s="661"/>
      <c r="DI29" s="661"/>
      <c r="DJ29" s="661"/>
      <c r="DK29" s="662"/>
      <c r="DL29" s="648">
        <v>999192</v>
      </c>
      <c r="DM29" s="661"/>
      <c r="DN29" s="661"/>
      <c r="DO29" s="661"/>
      <c r="DP29" s="661"/>
      <c r="DQ29" s="661"/>
      <c r="DR29" s="661"/>
      <c r="DS29" s="661"/>
      <c r="DT29" s="661"/>
      <c r="DU29" s="661"/>
      <c r="DV29" s="662"/>
      <c r="DW29" s="645">
        <v>10.199999999999999</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20044</v>
      </c>
      <c r="S30" s="643"/>
      <c r="T30" s="643"/>
      <c r="U30" s="643"/>
      <c r="V30" s="643"/>
      <c r="W30" s="643"/>
      <c r="X30" s="643"/>
      <c r="Y30" s="644"/>
      <c r="Z30" s="675">
        <v>0.1</v>
      </c>
      <c r="AA30" s="675"/>
      <c r="AB30" s="675"/>
      <c r="AC30" s="675"/>
      <c r="AD30" s="676" t="s">
        <v>234</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1029703</v>
      </c>
      <c r="CS30" s="643"/>
      <c r="CT30" s="643"/>
      <c r="CU30" s="643"/>
      <c r="CV30" s="643"/>
      <c r="CW30" s="643"/>
      <c r="CX30" s="643"/>
      <c r="CY30" s="644"/>
      <c r="CZ30" s="645">
        <v>4.2</v>
      </c>
      <c r="DA30" s="663"/>
      <c r="DB30" s="663"/>
      <c r="DC30" s="664"/>
      <c r="DD30" s="648">
        <v>975378</v>
      </c>
      <c r="DE30" s="643"/>
      <c r="DF30" s="643"/>
      <c r="DG30" s="643"/>
      <c r="DH30" s="643"/>
      <c r="DI30" s="643"/>
      <c r="DJ30" s="643"/>
      <c r="DK30" s="644"/>
      <c r="DL30" s="648">
        <v>975378</v>
      </c>
      <c r="DM30" s="643"/>
      <c r="DN30" s="643"/>
      <c r="DO30" s="643"/>
      <c r="DP30" s="643"/>
      <c r="DQ30" s="643"/>
      <c r="DR30" s="643"/>
      <c r="DS30" s="643"/>
      <c r="DT30" s="643"/>
      <c r="DU30" s="643"/>
      <c r="DV30" s="644"/>
      <c r="DW30" s="645">
        <v>10</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9392964</v>
      </c>
      <c r="S31" s="643"/>
      <c r="T31" s="643"/>
      <c r="U31" s="643"/>
      <c r="V31" s="643"/>
      <c r="W31" s="643"/>
      <c r="X31" s="643"/>
      <c r="Y31" s="644"/>
      <c r="Z31" s="675">
        <v>37.4</v>
      </c>
      <c r="AA31" s="675"/>
      <c r="AB31" s="675"/>
      <c r="AC31" s="675"/>
      <c r="AD31" s="676" t="s">
        <v>234</v>
      </c>
      <c r="AE31" s="676"/>
      <c r="AF31" s="676"/>
      <c r="AG31" s="676"/>
      <c r="AH31" s="676"/>
      <c r="AI31" s="676"/>
      <c r="AJ31" s="676"/>
      <c r="AK31" s="676"/>
      <c r="AL31" s="645" t="s">
        <v>186</v>
      </c>
      <c r="AM31" s="646"/>
      <c r="AN31" s="646"/>
      <c r="AO31" s="677"/>
      <c r="AP31" s="718" t="s">
        <v>312</v>
      </c>
      <c r="AQ31" s="719"/>
      <c r="AR31" s="719"/>
      <c r="AS31" s="719"/>
      <c r="AT31" s="724" t="s">
        <v>313</v>
      </c>
      <c r="AU31" s="231"/>
      <c r="AV31" s="231"/>
      <c r="AW31" s="231"/>
      <c r="AX31" s="708" t="s">
        <v>189</v>
      </c>
      <c r="AY31" s="709"/>
      <c r="AZ31" s="709"/>
      <c r="BA31" s="709"/>
      <c r="BB31" s="709"/>
      <c r="BC31" s="709"/>
      <c r="BD31" s="709"/>
      <c r="BE31" s="709"/>
      <c r="BF31" s="710"/>
      <c r="BG31" s="711">
        <v>98.6</v>
      </c>
      <c r="BH31" s="712"/>
      <c r="BI31" s="712"/>
      <c r="BJ31" s="712"/>
      <c r="BK31" s="712"/>
      <c r="BL31" s="712"/>
      <c r="BM31" s="713">
        <v>96.9</v>
      </c>
      <c r="BN31" s="712"/>
      <c r="BO31" s="712"/>
      <c r="BP31" s="712"/>
      <c r="BQ31" s="714"/>
      <c r="BR31" s="711">
        <v>99.1</v>
      </c>
      <c r="BS31" s="712"/>
      <c r="BT31" s="712"/>
      <c r="BU31" s="712"/>
      <c r="BV31" s="712"/>
      <c r="BW31" s="712"/>
      <c r="BX31" s="713">
        <v>97</v>
      </c>
      <c r="BY31" s="712"/>
      <c r="BZ31" s="712"/>
      <c r="CA31" s="712"/>
      <c r="CB31" s="714"/>
      <c r="CD31" s="729"/>
      <c r="CE31" s="730"/>
      <c r="CF31" s="681" t="s">
        <v>314</v>
      </c>
      <c r="CG31" s="682"/>
      <c r="CH31" s="682"/>
      <c r="CI31" s="682"/>
      <c r="CJ31" s="682"/>
      <c r="CK31" s="682"/>
      <c r="CL31" s="682"/>
      <c r="CM31" s="682"/>
      <c r="CN31" s="682"/>
      <c r="CO31" s="682"/>
      <c r="CP31" s="682"/>
      <c r="CQ31" s="683"/>
      <c r="CR31" s="642">
        <v>28081</v>
      </c>
      <c r="CS31" s="661"/>
      <c r="CT31" s="661"/>
      <c r="CU31" s="661"/>
      <c r="CV31" s="661"/>
      <c r="CW31" s="661"/>
      <c r="CX31" s="661"/>
      <c r="CY31" s="662"/>
      <c r="CZ31" s="645">
        <v>0.1</v>
      </c>
      <c r="DA31" s="663"/>
      <c r="DB31" s="663"/>
      <c r="DC31" s="664"/>
      <c r="DD31" s="648">
        <v>23814</v>
      </c>
      <c r="DE31" s="661"/>
      <c r="DF31" s="661"/>
      <c r="DG31" s="661"/>
      <c r="DH31" s="661"/>
      <c r="DI31" s="661"/>
      <c r="DJ31" s="661"/>
      <c r="DK31" s="662"/>
      <c r="DL31" s="648">
        <v>23814</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186</v>
      </c>
      <c r="S32" s="643"/>
      <c r="T32" s="643"/>
      <c r="U32" s="643"/>
      <c r="V32" s="643"/>
      <c r="W32" s="643"/>
      <c r="X32" s="643"/>
      <c r="Y32" s="644"/>
      <c r="Z32" s="675" t="s">
        <v>186</v>
      </c>
      <c r="AA32" s="675"/>
      <c r="AB32" s="675"/>
      <c r="AC32" s="675"/>
      <c r="AD32" s="676" t="s">
        <v>186</v>
      </c>
      <c r="AE32" s="676"/>
      <c r="AF32" s="676"/>
      <c r="AG32" s="676"/>
      <c r="AH32" s="676"/>
      <c r="AI32" s="676"/>
      <c r="AJ32" s="676"/>
      <c r="AK32" s="676"/>
      <c r="AL32" s="645" t="s">
        <v>234</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99.2</v>
      </c>
      <c r="BH32" s="661"/>
      <c r="BI32" s="661"/>
      <c r="BJ32" s="661"/>
      <c r="BK32" s="661"/>
      <c r="BL32" s="661"/>
      <c r="BM32" s="646">
        <v>97.4</v>
      </c>
      <c r="BN32" s="707"/>
      <c r="BO32" s="707"/>
      <c r="BP32" s="707"/>
      <c r="BQ32" s="688"/>
      <c r="BR32" s="715">
        <v>98.9</v>
      </c>
      <c r="BS32" s="661"/>
      <c r="BT32" s="661"/>
      <c r="BU32" s="661"/>
      <c r="BV32" s="661"/>
      <c r="BW32" s="661"/>
      <c r="BX32" s="646">
        <v>96.9</v>
      </c>
      <c r="BY32" s="707"/>
      <c r="BZ32" s="707"/>
      <c r="CA32" s="707"/>
      <c r="CB32" s="688"/>
      <c r="CD32" s="731"/>
      <c r="CE32" s="732"/>
      <c r="CF32" s="681" t="s">
        <v>318</v>
      </c>
      <c r="CG32" s="682"/>
      <c r="CH32" s="682"/>
      <c r="CI32" s="682"/>
      <c r="CJ32" s="682"/>
      <c r="CK32" s="682"/>
      <c r="CL32" s="682"/>
      <c r="CM32" s="682"/>
      <c r="CN32" s="682"/>
      <c r="CO32" s="682"/>
      <c r="CP32" s="682"/>
      <c r="CQ32" s="683"/>
      <c r="CR32" s="642">
        <v>160</v>
      </c>
      <c r="CS32" s="643"/>
      <c r="CT32" s="643"/>
      <c r="CU32" s="643"/>
      <c r="CV32" s="643"/>
      <c r="CW32" s="643"/>
      <c r="CX32" s="643"/>
      <c r="CY32" s="644"/>
      <c r="CZ32" s="645">
        <v>0</v>
      </c>
      <c r="DA32" s="663"/>
      <c r="DB32" s="663"/>
      <c r="DC32" s="664"/>
      <c r="DD32" s="648">
        <v>160</v>
      </c>
      <c r="DE32" s="643"/>
      <c r="DF32" s="643"/>
      <c r="DG32" s="643"/>
      <c r="DH32" s="643"/>
      <c r="DI32" s="643"/>
      <c r="DJ32" s="643"/>
      <c r="DK32" s="644"/>
      <c r="DL32" s="648">
        <v>160</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1334142</v>
      </c>
      <c r="S33" s="643"/>
      <c r="T33" s="643"/>
      <c r="U33" s="643"/>
      <c r="V33" s="643"/>
      <c r="W33" s="643"/>
      <c r="X33" s="643"/>
      <c r="Y33" s="644"/>
      <c r="Z33" s="675">
        <v>5.3</v>
      </c>
      <c r="AA33" s="675"/>
      <c r="AB33" s="675"/>
      <c r="AC33" s="675"/>
      <c r="AD33" s="676" t="s">
        <v>234</v>
      </c>
      <c r="AE33" s="676"/>
      <c r="AF33" s="676"/>
      <c r="AG33" s="676"/>
      <c r="AH33" s="676"/>
      <c r="AI33" s="676"/>
      <c r="AJ33" s="676"/>
      <c r="AK33" s="676"/>
      <c r="AL33" s="645" t="s">
        <v>186</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97.9</v>
      </c>
      <c r="BH33" s="627"/>
      <c r="BI33" s="627"/>
      <c r="BJ33" s="627"/>
      <c r="BK33" s="627"/>
      <c r="BL33" s="627"/>
      <c r="BM33" s="669">
        <v>96</v>
      </c>
      <c r="BN33" s="627"/>
      <c r="BO33" s="627"/>
      <c r="BP33" s="627"/>
      <c r="BQ33" s="671"/>
      <c r="BR33" s="706">
        <v>99.2</v>
      </c>
      <c r="BS33" s="627"/>
      <c r="BT33" s="627"/>
      <c r="BU33" s="627"/>
      <c r="BV33" s="627"/>
      <c r="BW33" s="627"/>
      <c r="BX33" s="669">
        <v>97</v>
      </c>
      <c r="BY33" s="627"/>
      <c r="BZ33" s="627"/>
      <c r="CA33" s="627"/>
      <c r="CB33" s="671"/>
      <c r="CD33" s="681" t="s">
        <v>321</v>
      </c>
      <c r="CE33" s="682"/>
      <c r="CF33" s="682"/>
      <c r="CG33" s="682"/>
      <c r="CH33" s="682"/>
      <c r="CI33" s="682"/>
      <c r="CJ33" s="682"/>
      <c r="CK33" s="682"/>
      <c r="CL33" s="682"/>
      <c r="CM33" s="682"/>
      <c r="CN33" s="682"/>
      <c r="CO33" s="682"/>
      <c r="CP33" s="682"/>
      <c r="CQ33" s="683"/>
      <c r="CR33" s="642">
        <v>12821930</v>
      </c>
      <c r="CS33" s="661"/>
      <c r="CT33" s="661"/>
      <c r="CU33" s="661"/>
      <c r="CV33" s="661"/>
      <c r="CW33" s="661"/>
      <c r="CX33" s="661"/>
      <c r="CY33" s="662"/>
      <c r="CZ33" s="645">
        <v>52.6</v>
      </c>
      <c r="DA33" s="663"/>
      <c r="DB33" s="663"/>
      <c r="DC33" s="664"/>
      <c r="DD33" s="648">
        <v>7106596</v>
      </c>
      <c r="DE33" s="661"/>
      <c r="DF33" s="661"/>
      <c r="DG33" s="661"/>
      <c r="DH33" s="661"/>
      <c r="DI33" s="661"/>
      <c r="DJ33" s="661"/>
      <c r="DK33" s="662"/>
      <c r="DL33" s="648">
        <v>3450314</v>
      </c>
      <c r="DM33" s="661"/>
      <c r="DN33" s="661"/>
      <c r="DO33" s="661"/>
      <c r="DP33" s="661"/>
      <c r="DQ33" s="661"/>
      <c r="DR33" s="661"/>
      <c r="DS33" s="661"/>
      <c r="DT33" s="661"/>
      <c r="DU33" s="661"/>
      <c r="DV33" s="662"/>
      <c r="DW33" s="645">
        <v>35.200000000000003</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525506</v>
      </c>
      <c r="S34" s="643"/>
      <c r="T34" s="643"/>
      <c r="U34" s="643"/>
      <c r="V34" s="643"/>
      <c r="W34" s="643"/>
      <c r="X34" s="643"/>
      <c r="Y34" s="644"/>
      <c r="Z34" s="675">
        <v>2.1</v>
      </c>
      <c r="AA34" s="675"/>
      <c r="AB34" s="675"/>
      <c r="AC34" s="675"/>
      <c r="AD34" s="676">
        <v>4148</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2193430</v>
      </c>
      <c r="CS34" s="643"/>
      <c r="CT34" s="643"/>
      <c r="CU34" s="643"/>
      <c r="CV34" s="643"/>
      <c r="CW34" s="643"/>
      <c r="CX34" s="643"/>
      <c r="CY34" s="644"/>
      <c r="CZ34" s="645">
        <v>9</v>
      </c>
      <c r="DA34" s="663"/>
      <c r="DB34" s="663"/>
      <c r="DC34" s="664"/>
      <c r="DD34" s="648">
        <v>1184659</v>
      </c>
      <c r="DE34" s="643"/>
      <c r="DF34" s="643"/>
      <c r="DG34" s="643"/>
      <c r="DH34" s="643"/>
      <c r="DI34" s="643"/>
      <c r="DJ34" s="643"/>
      <c r="DK34" s="644"/>
      <c r="DL34" s="648">
        <v>383711</v>
      </c>
      <c r="DM34" s="643"/>
      <c r="DN34" s="643"/>
      <c r="DO34" s="643"/>
      <c r="DP34" s="643"/>
      <c r="DQ34" s="643"/>
      <c r="DR34" s="643"/>
      <c r="DS34" s="643"/>
      <c r="DT34" s="643"/>
      <c r="DU34" s="643"/>
      <c r="DV34" s="644"/>
      <c r="DW34" s="645">
        <v>3.9</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1265418</v>
      </c>
      <c r="S35" s="643"/>
      <c r="T35" s="643"/>
      <c r="U35" s="643"/>
      <c r="V35" s="643"/>
      <c r="W35" s="643"/>
      <c r="X35" s="643"/>
      <c r="Y35" s="644"/>
      <c r="Z35" s="675">
        <v>5</v>
      </c>
      <c r="AA35" s="675"/>
      <c r="AB35" s="675"/>
      <c r="AC35" s="675"/>
      <c r="AD35" s="676" t="s">
        <v>186</v>
      </c>
      <c r="AE35" s="676"/>
      <c r="AF35" s="676"/>
      <c r="AG35" s="676"/>
      <c r="AH35" s="676"/>
      <c r="AI35" s="676"/>
      <c r="AJ35" s="676"/>
      <c r="AK35" s="676"/>
      <c r="AL35" s="645" t="s">
        <v>186</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69592</v>
      </c>
      <c r="CS35" s="661"/>
      <c r="CT35" s="661"/>
      <c r="CU35" s="661"/>
      <c r="CV35" s="661"/>
      <c r="CW35" s="661"/>
      <c r="CX35" s="661"/>
      <c r="CY35" s="662"/>
      <c r="CZ35" s="645">
        <v>0.3</v>
      </c>
      <c r="DA35" s="663"/>
      <c r="DB35" s="663"/>
      <c r="DC35" s="664"/>
      <c r="DD35" s="648">
        <v>46350</v>
      </c>
      <c r="DE35" s="661"/>
      <c r="DF35" s="661"/>
      <c r="DG35" s="661"/>
      <c r="DH35" s="661"/>
      <c r="DI35" s="661"/>
      <c r="DJ35" s="661"/>
      <c r="DK35" s="662"/>
      <c r="DL35" s="648">
        <v>46350</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17762</v>
      </c>
      <c r="S36" s="643"/>
      <c r="T36" s="643"/>
      <c r="U36" s="643"/>
      <c r="V36" s="643"/>
      <c r="W36" s="643"/>
      <c r="X36" s="643"/>
      <c r="Y36" s="644"/>
      <c r="Z36" s="675">
        <v>0.1</v>
      </c>
      <c r="AA36" s="675"/>
      <c r="AB36" s="675"/>
      <c r="AC36" s="675"/>
      <c r="AD36" s="676" t="s">
        <v>245</v>
      </c>
      <c r="AE36" s="676"/>
      <c r="AF36" s="676"/>
      <c r="AG36" s="676"/>
      <c r="AH36" s="676"/>
      <c r="AI36" s="676"/>
      <c r="AJ36" s="676"/>
      <c r="AK36" s="676"/>
      <c r="AL36" s="645" t="s">
        <v>234</v>
      </c>
      <c r="AM36" s="646"/>
      <c r="AN36" s="646"/>
      <c r="AO36" s="677"/>
      <c r="AP36" s="235"/>
      <c r="AQ36" s="694" t="s">
        <v>329</v>
      </c>
      <c r="AR36" s="695"/>
      <c r="AS36" s="695"/>
      <c r="AT36" s="695"/>
      <c r="AU36" s="695"/>
      <c r="AV36" s="695"/>
      <c r="AW36" s="695"/>
      <c r="AX36" s="695"/>
      <c r="AY36" s="696"/>
      <c r="AZ36" s="697">
        <v>3612993</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-772701</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7005770</v>
      </c>
      <c r="CS36" s="643"/>
      <c r="CT36" s="643"/>
      <c r="CU36" s="643"/>
      <c r="CV36" s="643"/>
      <c r="CW36" s="643"/>
      <c r="CX36" s="643"/>
      <c r="CY36" s="644"/>
      <c r="CZ36" s="645">
        <v>28.7</v>
      </c>
      <c r="DA36" s="663"/>
      <c r="DB36" s="663"/>
      <c r="DC36" s="664"/>
      <c r="DD36" s="648">
        <v>2787124</v>
      </c>
      <c r="DE36" s="643"/>
      <c r="DF36" s="643"/>
      <c r="DG36" s="643"/>
      <c r="DH36" s="643"/>
      <c r="DI36" s="643"/>
      <c r="DJ36" s="643"/>
      <c r="DK36" s="644"/>
      <c r="DL36" s="648">
        <v>1406757</v>
      </c>
      <c r="DM36" s="643"/>
      <c r="DN36" s="643"/>
      <c r="DO36" s="643"/>
      <c r="DP36" s="643"/>
      <c r="DQ36" s="643"/>
      <c r="DR36" s="643"/>
      <c r="DS36" s="643"/>
      <c r="DT36" s="643"/>
      <c r="DU36" s="643"/>
      <c r="DV36" s="644"/>
      <c r="DW36" s="645">
        <v>14.4</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428820</v>
      </c>
      <c r="S37" s="643"/>
      <c r="T37" s="643"/>
      <c r="U37" s="643"/>
      <c r="V37" s="643"/>
      <c r="W37" s="643"/>
      <c r="X37" s="643"/>
      <c r="Y37" s="644"/>
      <c r="Z37" s="675">
        <v>1.7</v>
      </c>
      <c r="AA37" s="675"/>
      <c r="AB37" s="675"/>
      <c r="AC37" s="675"/>
      <c r="AD37" s="676" t="s">
        <v>186</v>
      </c>
      <c r="AE37" s="676"/>
      <c r="AF37" s="676"/>
      <c r="AG37" s="676"/>
      <c r="AH37" s="676"/>
      <c r="AI37" s="676"/>
      <c r="AJ37" s="676"/>
      <c r="AK37" s="676"/>
      <c r="AL37" s="645" t="s">
        <v>234</v>
      </c>
      <c r="AM37" s="646"/>
      <c r="AN37" s="646"/>
      <c r="AO37" s="677"/>
      <c r="AQ37" s="685" t="s">
        <v>333</v>
      </c>
      <c r="AR37" s="686"/>
      <c r="AS37" s="686"/>
      <c r="AT37" s="686"/>
      <c r="AU37" s="686"/>
      <c r="AV37" s="686"/>
      <c r="AW37" s="686"/>
      <c r="AX37" s="686"/>
      <c r="AY37" s="687"/>
      <c r="AZ37" s="642">
        <v>870000</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-861901</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664472</v>
      </c>
      <c r="CS37" s="661"/>
      <c r="CT37" s="661"/>
      <c r="CU37" s="661"/>
      <c r="CV37" s="661"/>
      <c r="CW37" s="661"/>
      <c r="CX37" s="661"/>
      <c r="CY37" s="662"/>
      <c r="CZ37" s="645">
        <v>2.7</v>
      </c>
      <c r="DA37" s="663"/>
      <c r="DB37" s="663"/>
      <c r="DC37" s="664"/>
      <c r="DD37" s="648">
        <v>664472</v>
      </c>
      <c r="DE37" s="661"/>
      <c r="DF37" s="661"/>
      <c r="DG37" s="661"/>
      <c r="DH37" s="661"/>
      <c r="DI37" s="661"/>
      <c r="DJ37" s="661"/>
      <c r="DK37" s="662"/>
      <c r="DL37" s="648">
        <v>605303</v>
      </c>
      <c r="DM37" s="661"/>
      <c r="DN37" s="661"/>
      <c r="DO37" s="661"/>
      <c r="DP37" s="661"/>
      <c r="DQ37" s="661"/>
      <c r="DR37" s="661"/>
      <c r="DS37" s="661"/>
      <c r="DT37" s="661"/>
      <c r="DU37" s="661"/>
      <c r="DV37" s="662"/>
      <c r="DW37" s="645">
        <v>6.2</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535588</v>
      </c>
      <c r="S38" s="643"/>
      <c r="T38" s="643"/>
      <c r="U38" s="643"/>
      <c r="V38" s="643"/>
      <c r="W38" s="643"/>
      <c r="X38" s="643"/>
      <c r="Y38" s="644"/>
      <c r="Z38" s="675">
        <v>2.1</v>
      </c>
      <c r="AA38" s="675"/>
      <c r="AB38" s="675"/>
      <c r="AC38" s="675"/>
      <c r="AD38" s="676">
        <v>1773</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589000</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6514</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2151219</v>
      </c>
      <c r="CS38" s="643"/>
      <c r="CT38" s="643"/>
      <c r="CU38" s="643"/>
      <c r="CV38" s="643"/>
      <c r="CW38" s="643"/>
      <c r="CX38" s="643"/>
      <c r="CY38" s="644"/>
      <c r="CZ38" s="645">
        <v>8.8000000000000007</v>
      </c>
      <c r="DA38" s="663"/>
      <c r="DB38" s="663"/>
      <c r="DC38" s="664"/>
      <c r="DD38" s="648">
        <v>1716850</v>
      </c>
      <c r="DE38" s="643"/>
      <c r="DF38" s="643"/>
      <c r="DG38" s="643"/>
      <c r="DH38" s="643"/>
      <c r="DI38" s="643"/>
      <c r="DJ38" s="643"/>
      <c r="DK38" s="644"/>
      <c r="DL38" s="648">
        <v>1613496</v>
      </c>
      <c r="DM38" s="643"/>
      <c r="DN38" s="643"/>
      <c r="DO38" s="643"/>
      <c r="DP38" s="643"/>
      <c r="DQ38" s="643"/>
      <c r="DR38" s="643"/>
      <c r="DS38" s="643"/>
      <c r="DT38" s="643"/>
      <c r="DU38" s="643"/>
      <c r="DV38" s="644"/>
      <c r="DW38" s="645">
        <v>16.5</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977965</v>
      </c>
      <c r="S39" s="643"/>
      <c r="T39" s="643"/>
      <c r="U39" s="643"/>
      <c r="V39" s="643"/>
      <c r="W39" s="643"/>
      <c r="X39" s="643"/>
      <c r="Y39" s="644"/>
      <c r="Z39" s="675">
        <v>3.9</v>
      </c>
      <c r="AA39" s="675"/>
      <c r="AB39" s="675"/>
      <c r="AC39" s="675"/>
      <c r="AD39" s="676" t="s">
        <v>245</v>
      </c>
      <c r="AE39" s="676"/>
      <c r="AF39" s="676"/>
      <c r="AG39" s="676"/>
      <c r="AH39" s="676"/>
      <c r="AI39" s="676"/>
      <c r="AJ39" s="676"/>
      <c r="AK39" s="676"/>
      <c r="AL39" s="645" t="s">
        <v>186</v>
      </c>
      <c r="AM39" s="646"/>
      <c r="AN39" s="646"/>
      <c r="AO39" s="677"/>
      <c r="AQ39" s="685" t="s">
        <v>341</v>
      </c>
      <c r="AR39" s="686"/>
      <c r="AS39" s="686"/>
      <c r="AT39" s="686"/>
      <c r="AU39" s="686"/>
      <c r="AV39" s="686"/>
      <c r="AW39" s="686"/>
      <c r="AX39" s="686"/>
      <c r="AY39" s="687"/>
      <c r="AZ39" s="642">
        <v>2774</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9938</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1371709</v>
      </c>
      <c r="CS39" s="661"/>
      <c r="CT39" s="661"/>
      <c r="CU39" s="661"/>
      <c r="CV39" s="661"/>
      <c r="CW39" s="661"/>
      <c r="CX39" s="661"/>
      <c r="CY39" s="662"/>
      <c r="CZ39" s="645">
        <v>5.6</v>
      </c>
      <c r="DA39" s="663"/>
      <c r="DB39" s="663"/>
      <c r="DC39" s="664"/>
      <c r="DD39" s="648">
        <v>1371613</v>
      </c>
      <c r="DE39" s="661"/>
      <c r="DF39" s="661"/>
      <c r="DG39" s="661"/>
      <c r="DH39" s="661"/>
      <c r="DI39" s="661"/>
      <c r="DJ39" s="661"/>
      <c r="DK39" s="662"/>
      <c r="DL39" s="648" t="s">
        <v>186</v>
      </c>
      <c r="DM39" s="661"/>
      <c r="DN39" s="661"/>
      <c r="DO39" s="661"/>
      <c r="DP39" s="661"/>
      <c r="DQ39" s="661"/>
      <c r="DR39" s="661"/>
      <c r="DS39" s="661"/>
      <c r="DT39" s="661"/>
      <c r="DU39" s="661"/>
      <c r="DV39" s="662"/>
      <c r="DW39" s="645" t="s">
        <v>234</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14832</v>
      </c>
      <c r="S40" s="643"/>
      <c r="T40" s="643"/>
      <c r="U40" s="643"/>
      <c r="V40" s="643"/>
      <c r="W40" s="643"/>
      <c r="X40" s="643"/>
      <c r="Y40" s="644"/>
      <c r="Z40" s="675">
        <v>0.1</v>
      </c>
      <c r="AA40" s="675"/>
      <c r="AB40" s="675"/>
      <c r="AC40" s="675"/>
      <c r="AD40" s="676" t="s">
        <v>234</v>
      </c>
      <c r="AE40" s="676"/>
      <c r="AF40" s="676"/>
      <c r="AG40" s="676"/>
      <c r="AH40" s="676"/>
      <c r="AI40" s="676"/>
      <c r="AJ40" s="676"/>
      <c r="AK40" s="676"/>
      <c r="AL40" s="645" t="s">
        <v>234</v>
      </c>
      <c r="AM40" s="646"/>
      <c r="AN40" s="646"/>
      <c r="AO40" s="677"/>
      <c r="AQ40" s="685" t="s">
        <v>345</v>
      </c>
      <c r="AR40" s="686"/>
      <c r="AS40" s="686"/>
      <c r="AT40" s="686"/>
      <c r="AU40" s="686"/>
      <c r="AV40" s="686"/>
      <c r="AW40" s="686"/>
      <c r="AX40" s="686"/>
      <c r="AY40" s="687"/>
      <c r="AZ40" s="642" t="s">
        <v>234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82</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30210</v>
      </c>
      <c r="CS40" s="643"/>
      <c r="CT40" s="643"/>
      <c r="CU40" s="643"/>
      <c r="CV40" s="643"/>
      <c r="CW40" s="643"/>
      <c r="CX40" s="643"/>
      <c r="CY40" s="644"/>
      <c r="CZ40" s="645">
        <v>0.1</v>
      </c>
      <c r="DA40" s="663"/>
      <c r="DB40" s="663"/>
      <c r="DC40" s="664"/>
      <c r="DD40" s="648" t="s">
        <v>245</v>
      </c>
      <c r="DE40" s="643"/>
      <c r="DF40" s="643"/>
      <c r="DG40" s="643"/>
      <c r="DH40" s="643"/>
      <c r="DI40" s="643"/>
      <c r="DJ40" s="643"/>
      <c r="DK40" s="644"/>
      <c r="DL40" s="648" t="s">
        <v>186</v>
      </c>
      <c r="DM40" s="643"/>
      <c r="DN40" s="643"/>
      <c r="DO40" s="643"/>
      <c r="DP40" s="643"/>
      <c r="DQ40" s="643"/>
      <c r="DR40" s="643"/>
      <c r="DS40" s="643"/>
      <c r="DT40" s="643"/>
      <c r="DU40" s="643"/>
      <c r="DV40" s="644"/>
      <c r="DW40" s="645" t="s">
        <v>186</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186</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234</v>
      </c>
      <c r="AM41" s="646"/>
      <c r="AN41" s="646"/>
      <c r="AO41" s="677"/>
      <c r="AQ41" s="685" t="s">
        <v>350</v>
      </c>
      <c r="AR41" s="686"/>
      <c r="AS41" s="686"/>
      <c r="AT41" s="686"/>
      <c r="AU41" s="686"/>
      <c r="AV41" s="686"/>
      <c r="AW41" s="686"/>
      <c r="AX41" s="686"/>
      <c r="AY41" s="687"/>
      <c r="AZ41" s="642">
        <v>512774</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186</v>
      </c>
      <c r="CS41" s="661"/>
      <c r="CT41" s="661"/>
      <c r="CU41" s="661"/>
      <c r="CV41" s="661"/>
      <c r="CW41" s="661"/>
      <c r="CX41" s="661"/>
      <c r="CY41" s="662"/>
      <c r="CZ41" s="645" t="s">
        <v>234</v>
      </c>
      <c r="DA41" s="663"/>
      <c r="DB41" s="663"/>
      <c r="DC41" s="664"/>
      <c r="DD41" s="648" t="s">
        <v>186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379806</v>
      </c>
      <c r="S42" s="643"/>
      <c r="T42" s="643"/>
      <c r="U42" s="643"/>
      <c r="V42" s="643"/>
      <c r="W42" s="643"/>
      <c r="X42" s="643"/>
      <c r="Y42" s="644"/>
      <c r="Z42" s="675">
        <v>1.5</v>
      </c>
      <c r="AA42" s="675"/>
      <c r="AB42" s="675"/>
      <c r="AC42" s="675"/>
      <c r="AD42" s="676" t="s">
        <v>186</v>
      </c>
      <c r="AE42" s="676"/>
      <c r="AF42" s="676"/>
      <c r="AG42" s="676"/>
      <c r="AH42" s="676"/>
      <c r="AI42" s="676"/>
      <c r="AJ42" s="676"/>
      <c r="AK42" s="676"/>
      <c r="AL42" s="645" t="s">
        <v>234</v>
      </c>
      <c r="AM42" s="646"/>
      <c r="AN42" s="646"/>
      <c r="AO42" s="677"/>
      <c r="AQ42" s="678" t="s">
        <v>354</v>
      </c>
      <c r="AR42" s="679"/>
      <c r="AS42" s="679"/>
      <c r="AT42" s="679"/>
      <c r="AU42" s="679"/>
      <c r="AV42" s="679"/>
      <c r="AW42" s="679"/>
      <c r="AX42" s="679"/>
      <c r="AY42" s="680"/>
      <c r="AZ42" s="626">
        <v>1638445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334</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2038960</v>
      </c>
      <c r="CS42" s="643"/>
      <c r="CT42" s="643"/>
      <c r="CU42" s="643"/>
      <c r="CV42" s="643"/>
      <c r="CW42" s="643"/>
      <c r="CX42" s="643"/>
      <c r="CY42" s="644"/>
      <c r="CZ42" s="645">
        <v>8.4</v>
      </c>
      <c r="DA42" s="646"/>
      <c r="DB42" s="646"/>
      <c r="DC42" s="647"/>
      <c r="DD42" s="648">
        <v>156686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25121678</v>
      </c>
      <c r="S43" s="665"/>
      <c r="T43" s="665"/>
      <c r="U43" s="665"/>
      <c r="V43" s="665"/>
      <c r="W43" s="665"/>
      <c r="X43" s="665"/>
      <c r="Y43" s="666"/>
      <c r="Z43" s="667">
        <v>100</v>
      </c>
      <c r="AA43" s="667"/>
      <c r="AB43" s="667"/>
      <c r="AC43" s="667"/>
      <c r="AD43" s="668">
        <v>9394220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114417</v>
      </c>
      <c r="CS43" s="661"/>
      <c r="CT43" s="661"/>
      <c r="CU43" s="661"/>
      <c r="CV43" s="661"/>
      <c r="CW43" s="661"/>
      <c r="CX43" s="661"/>
      <c r="CY43" s="662"/>
      <c r="CZ43" s="645">
        <v>0.5</v>
      </c>
      <c r="DA43" s="663"/>
      <c r="DB43" s="663"/>
      <c r="DC43" s="664"/>
      <c r="DD43" s="648">
        <v>114417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2035430</v>
      </c>
      <c r="CS44" s="643"/>
      <c r="CT44" s="643"/>
      <c r="CU44" s="643"/>
      <c r="CV44" s="643"/>
      <c r="CW44" s="643"/>
      <c r="CX44" s="643"/>
      <c r="CY44" s="644"/>
      <c r="CZ44" s="645">
        <v>8.3000000000000007</v>
      </c>
      <c r="DA44" s="646"/>
      <c r="DB44" s="646"/>
      <c r="DC44" s="647"/>
      <c r="DD44" s="648">
        <v>155356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1514698</v>
      </c>
      <c r="CS45" s="661"/>
      <c r="CT45" s="661"/>
      <c r="CU45" s="661"/>
      <c r="CV45" s="661"/>
      <c r="CW45" s="661"/>
      <c r="CX45" s="661"/>
      <c r="CY45" s="662"/>
      <c r="CZ45" s="645">
        <v>6.2</v>
      </c>
      <c r="DA45" s="663"/>
      <c r="DB45" s="663"/>
      <c r="DC45" s="664"/>
      <c r="DD45" s="648">
        <v>50226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509482</v>
      </c>
      <c r="CS46" s="643"/>
      <c r="CT46" s="643"/>
      <c r="CU46" s="643"/>
      <c r="CV46" s="643"/>
      <c r="CW46" s="643"/>
      <c r="CX46" s="643"/>
      <c r="CY46" s="644"/>
      <c r="CZ46" s="645">
        <v>2.1</v>
      </c>
      <c r="DA46" s="646"/>
      <c r="DB46" s="646"/>
      <c r="DC46" s="647"/>
      <c r="DD46" s="648">
        <v>105130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3530</v>
      </c>
      <c r="CS47" s="661"/>
      <c r="CT47" s="661"/>
      <c r="CU47" s="661"/>
      <c r="CV47" s="661"/>
      <c r="CW47" s="661"/>
      <c r="CX47" s="661"/>
      <c r="CY47" s="662"/>
      <c r="CZ47" s="645">
        <v>0</v>
      </c>
      <c r="DA47" s="663"/>
      <c r="DB47" s="663"/>
      <c r="DC47" s="664"/>
      <c r="DD47" s="648">
        <v>1330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234</v>
      </c>
      <c r="CS48" s="643"/>
      <c r="CT48" s="643"/>
      <c r="CU48" s="643"/>
      <c r="CV48" s="643"/>
      <c r="CW48" s="643"/>
      <c r="CX48" s="643"/>
      <c r="CY48" s="644"/>
      <c r="CZ48" s="645" t="s">
        <v>186</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24387313</v>
      </c>
      <c r="CS49" s="627"/>
      <c r="CT49" s="627"/>
      <c r="CU49" s="627"/>
      <c r="CV49" s="627"/>
      <c r="CW49" s="627"/>
      <c r="CX49" s="627"/>
      <c r="CY49" s="628"/>
      <c r="CZ49" s="629">
        <v>100</v>
      </c>
      <c r="DA49" s="630"/>
      <c r="DB49" s="630"/>
      <c r="DC49" s="631"/>
      <c r="DD49" s="632">
        <v>12283256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IEJSeuttTsgPVAmTTKiJs3nbXV718xhszEHCHxmGqptxOhWq4j46PXScP/l3IcDNg/FQY1o6fhbTA80ZA+spw==" saltValue="1x+qd+TV+lY4BqN/H3n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25391</v>
      </c>
      <c r="R7" s="1162"/>
      <c r="S7" s="1162"/>
      <c r="T7" s="1162"/>
      <c r="U7" s="1162"/>
      <c r="V7" s="1162">
        <v>24324</v>
      </c>
      <c r="W7" s="1162"/>
      <c r="X7" s="1162"/>
      <c r="Y7" s="1162"/>
      <c r="Z7" s="1162"/>
      <c r="AA7" s="1162">
        <v>1066</v>
      </c>
      <c r="AB7" s="1162"/>
      <c r="AC7" s="1162"/>
      <c r="AD7" s="1162"/>
      <c r="AE7" s="1163"/>
      <c r="AF7" s="1164">
        <v>1057</v>
      </c>
      <c r="AG7" s="1165"/>
      <c r="AH7" s="1165"/>
      <c r="AI7" s="1165"/>
      <c r="AJ7" s="1166"/>
      <c r="AK7" s="1148">
        <v>12</v>
      </c>
      <c r="AL7" s="1149"/>
      <c r="AM7" s="1149"/>
      <c r="AN7" s="1149"/>
      <c r="AO7" s="1149"/>
      <c r="AP7" s="1149">
        <v>11113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604</v>
      </c>
      <c r="BT7" s="1153"/>
      <c r="BU7" s="1153"/>
      <c r="BV7" s="1153"/>
      <c r="BW7" s="1153"/>
      <c r="BX7" s="1153"/>
      <c r="BY7" s="1153"/>
      <c r="BZ7" s="1153"/>
      <c r="CA7" s="1153"/>
      <c r="CB7" s="1153"/>
      <c r="CC7" s="1153"/>
      <c r="CD7" s="1153"/>
      <c r="CE7" s="1153"/>
      <c r="CF7" s="1153"/>
      <c r="CG7" s="1154"/>
      <c r="CH7" s="1145">
        <v>-5</v>
      </c>
      <c r="CI7" s="1146"/>
      <c r="CJ7" s="1146"/>
      <c r="CK7" s="1146"/>
      <c r="CL7" s="1147"/>
      <c r="CM7" s="1145">
        <v>21</v>
      </c>
      <c r="CN7" s="1146"/>
      <c r="CO7" s="1146"/>
      <c r="CP7" s="1146"/>
      <c r="CQ7" s="1147"/>
      <c r="CR7" s="1145">
        <v>3</v>
      </c>
      <c r="CS7" s="1146"/>
      <c r="CT7" s="1146"/>
      <c r="CU7" s="1146"/>
      <c r="CV7" s="1147"/>
      <c r="CW7" s="1145">
        <v>3</v>
      </c>
      <c r="CX7" s="1146"/>
      <c r="CY7" s="1146"/>
      <c r="CZ7" s="1146"/>
      <c r="DA7" s="1147"/>
      <c r="DB7" s="1145" t="s">
        <v>616</v>
      </c>
      <c r="DC7" s="1146"/>
      <c r="DD7" s="1146"/>
      <c r="DE7" s="1146"/>
      <c r="DF7" s="1147"/>
      <c r="DG7" s="1145" t="s">
        <v>616</v>
      </c>
      <c r="DH7" s="1146"/>
      <c r="DI7" s="1146"/>
      <c r="DJ7" s="1146"/>
      <c r="DK7" s="1147"/>
      <c r="DL7" s="1145" t="s">
        <v>616</v>
      </c>
      <c r="DM7" s="1146"/>
      <c r="DN7" s="1146"/>
      <c r="DO7" s="1146"/>
      <c r="DP7" s="1147"/>
      <c r="DQ7" s="1145" t="s">
        <v>616</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t="s">
        <v>603</v>
      </c>
      <c r="R8" s="1101"/>
      <c r="S8" s="1101"/>
      <c r="T8" s="1101"/>
      <c r="U8" s="1101"/>
      <c r="V8" s="1101" t="s">
        <v>603</v>
      </c>
      <c r="W8" s="1101"/>
      <c r="X8" s="1101"/>
      <c r="Y8" s="1101"/>
      <c r="Z8" s="1101"/>
      <c r="AA8" s="1101" t="s">
        <v>603</v>
      </c>
      <c r="AB8" s="1101"/>
      <c r="AC8" s="1101"/>
      <c r="AD8" s="1101"/>
      <c r="AE8" s="1102"/>
      <c r="AF8" s="1076" t="s">
        <v>186</v>
      </c>
      <c r="AG8" s="1077"/>
      <c r="AH8" s="1077"/>
      <c r="AI8" s="1077"/>
      <c r="AJ8" s="1078"/>
      <c r="AK8" s="1143" t="s">
        <v>603</v>
      </c>
      <c r="AL8" s="1144"/>
      <c r="AM8" s="1144"/>
      <c r="AN8" s="1144"/>
      <c r="AO8" s="1144"/>
      <c r="AP8" s="1144" t="s">
        <v>603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1</v>
      </c>
      <c r="R9" s="1101"/>
      <c r="S9" s="1101"/>
      <c r="T9" s="1101"/>
      <c r="U9" s="1101"/>
      <c r="V9" s="1101">
        <v>335</v>
      </c>
      <c r="W9" s="1101"/>
      <c r="X9" s="1101"/>
      <c r="Y9" s="1101"/>
      <c r="Z9" s="1101"/>
      <c r="AA9" s="1101">
        <v>-333</v>
      </c>
      <c r="AB9" s="1101"/>
      <c r="AC9" s="1101"/>
      <c r="AD9" s="1101"/>
      <c r="AE9" s="1102"/>
      <c r="AF9" s="1076">
        <v>-333</v>
      </c>
      <c r="AG9" s="1077"/>
      <c r="AH9" s="1077"/>
      <c r="AI9" s="1077"/>
      <c r="AJ9" s="1078"/>
      <c r="AK9" s="1143" t="s">
        <v>603</v>
      </c>
      <c r="AL9" s="1144"/>
      <c r="AM9" s="1144"/>
      <c r="AN9" s="1144"/>
      <c r="AO9" s="1144"/>
      <c r="AP9" s="1144" t="s">
        <v>603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00">
        <v>86</v>
      </c>
      <c r="R10" s="1101"/>
      <c r="S10" s="1101"/>
      <c r="T10" s="1101"/>
      <c r="U10" s="1101"/>
      <c r="V10" s="1101">
        <v>84</v>
      </c>
      <c r="W10" s="1101"/>
      <c r="X10" s="1101"/>
      <c r="Y10" s="1101"/>
      <c r="Z10" s="1101"/>
      <c r="AA10" s="1101">
        <v>1</v>
      </c>
      <c r="AB10" s="1101"/>
      <c r="AC10" s="1101"/>
      <c r="AD10" s="1101"/>
      <c r="AE10" s="1102"/>
      <c r="AF10" s="1076">
        <v>1</v>
      </c>
      <c r="AG10" s="1077"/>
      <c r="AH10" s="1077"/>
      <c r="AI10" s="1077"/>
      <c r="AJ10" s="1078"/>
      <c r="AK10" s="1143">
        <v>27</v>
      </c>
      <c r="AL10" s="1144"/>
      <c r="AM10" s="1144"/>
      <c r="AN10" s="1144"/>
      <c r="AO10" s="1144"/>
      <c r="AP10" s="1144" t="s">
        <v>603</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25122</v>
      </c>
      <c r="R23" s="1126"/>
      <c r="S23" s="1126"/>
      <c r="T23" s="1126"/>
      <c r="U23" s="1126"/>
      <c r="V23" s="1126">
        <v>24387</v>
      </c>
      <c r="W23" s="1126"/>
      <c r="X23" s="1126"/>
      <c r="Y23" s="1126"/>
      <c r="Z23" s="1126"/>
      <c r="AA23" s="1126">
        <v>734</v>
      </c>
      <c r="AB23" s="1126"/>
      <c r="AC23" s="1126"/>
      <c r="AD23" s="1126"/>
      <c r="AE23" s="1127"/>
      <c r="AF23" s="1128">
        <v>725</v>
      </c>
      <c r="AG23" s="1126"/>
      <c r="AH23" s="1126"/>
      <c r="AI23" s="1126"/>
      <c r="AJ23" s="1129"/>
      <c r="AK23" s="1130"/>
      <c r="AL23" s="1131"/>
      <c r="AM23" s="1131"/>
      <c r="AN23" s="1131"/>
      <c r="AO23" s="1131"/>
      <c r="AP23" s="1126">
        <v>11113</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4853</v>
      </c>
      <c r="R28" s="1111"/>
      <c r="S28" s="1111"/>
      <c r="T28" s="1111"/>
      <c r="U28" s="1111"/>
      <c r="V28" s="1111">
        <v>5626</v>
      </c>
      <c r="W28" s="1111"/>
      <c r="X28" s="1111"/>
      <c r="Y28" s="1111"/>
      <c r="Z28" s="1111"/>
      <c r="AA28" s="1111">
        <v>-773</v>
      </c>
      <c r="AB28" s="1111"/>
      <c r="AC28" s="1111"/>
      <c r="AD28" s="1111"/>
      <c r="AE28" s="1112"/>
      <c r="AF28" s="1113">
        <v>-773</v>
      </c>
      <c r="AG28" s="1111"/>
      <c r="AH28" s="1111"/>
      <c r="AI28" s="1111"/>
      <c r="AJ28" s="1114"/>
      <c r="AK28" s="1115">
        <v>513</v>
      </c>
      <c r="AL28" s="1103"/>
      <c r="AM28" s="1103"/>
      <c r="AN28" s="1103"/>
      <c r="AO28" s="1103"/>
      <c r="AP28" s="1103" t="s">
        <v>603</v>
      </c>
      <c r="AQ28" s="1103"/>
      <c r="AR28" s="1103"/>
      <c r="AS28" s="1103"/>
      <c r="AT28" s="1103"/>
      <c r="AU28" s="1103" t="s">
        <v>603</v>
      </c>
      <c r="AV28" s="1103"/>
      <c r="AW28" s="1103"/>
      <c r="AX28" s="1103"/>
      <c r="AY28" s="1103"/>
      <c r="AZ28" s="1104" t="s">
        <v>603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5296</v>
      </c>
      <c r="R29" s="1101"/>
      <c r="S29" s="1101"/>
      <c r="T29" s="1101"/>
      <c r="U29" s="1101"/>
      <c r="V29" s="1101">
        <v>4998</v>
      </c>
      <c r="W29" s="1101"/>
      <c r="X29" s="1101"/>
      <c r="Y29" s="1101"/>
      <c r="Z29" s="1101"/>
      <c r="AA29" s="1101">
        <v>298</v>
      </c>
      <c r="AB29" s="1101"/>
      <c r="AC29" s="1101"/>
      <c r="AD29" s="1101"/>
      <c r="AE29" s="1102"/>
      <c r="AF29" s="1076">
        <v>298</v>
      </c>
      <c r="AG29" s="1077"/>
      <c r="AH29" s="1077"/>
      <c r="AI29" s="1077"/>
      <c r="AJ29" s="1078"/>
      <c r="AK29" s="1037">
        <v>775</v>
      </c>
      <c r="AL29" s="1028"/>
      <c r="AM29" s="1028"/>
      <c r="AN29" s="1028"/>
      <c r="AO29" s="1028"/>
      <c r="AP29" s="1028" t="s">
        <v>603</v>
      </c>
      <c r="AQ29" s="1028"/>
      <c r="AR29" s="1028"/>
      <c r="AS29" s="1028"/>
      <c r="AT29" s="1028"/>
      <c r="AU29" s="1028" t="s">
        <v>603</v>
      </c>
      <c r="AV29" s="1028"/>
      <c r="AW29" s="1028"/>
      <c r="AX29" s="1028"/>
      <c r="AY29" s="1028"/>
      <c r="AZ29" s="1099" t="s">
        <v>603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836</v>
      </c>
      <c r="R30" s="1101"/>
      <c r="S30" s="1101"/>
      <c r="T30" s="1101"/>
      <c r="U30" s="1101"/>
      <c r="V30" s="1101">
        <v>822</v>
      </c>
      <c r="W30" s="1101"/>
      <c r="X30" s="1101"/>
      <c r="Y30" s="1101"/>
      <c r="Z30" s="1101"/>
      <c r="AA30" s="1101">
        <v>15</v>
      </c>
      <c r="AB30" s="1101"/>
      <c r="AC30" s="1101"/>
      <c r="AD30" s="1101"/>
      <c r="AE30" s="1102"/>
      <c r="AF30" s="1076">
        <v>15</v>
      </c>
      <c r="AG30" s="1077"/>
      <c r="AH30" s="1077"/>
      <c r="AI30" s="1077"/>
      <c r="AJ30" s="1078"/>
      <c r="AK30" s="1037">
        <v>213</v>
      </c>
      <c r="AL30" s="1028"/>
      <c r="AM30" s="1028"/>
      <c r="AN30" s="1028"/>
      <c r="AO30" s="1028"/>
      <c r="AP30" s="1028" t="s">
        <v>603</v>
      </c>
      <c r="AQ30" s="1028"/>
      <c r="AR30" s="1028"/>
      <c r="AS30" s="1028"/>
      <c r="AT30" s="1028"/>
      <c r="AU30" s="1028" t="s">
        <v>603</v>
      </c>
      <c r="AV30" s="1028"/>
      <c r="AW30" s="1028"/>
      <c r="AX30" s="1028"/>
      <c r="AY30" s="1028"/>
      <c r="AZ30" s="1099" t="s">
        <v>603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972</v>
      </c>
      <c r="R31" s="1101"/>
      <c r="S31" s="1101"/>
      <c r="T31" s="1101"/>
      <c r="U31" s="1101"/>
      <c r="V31" s="1101">
        <v>903</v>
      </c>
      <c r="W31" s="1101"/>
      <c r="X31" s="1101"/>
      <c r="Y31" s="1101"/>
      <c r="Z31" s="1101"/>
      <c r="AA31" s="1101">
        <v>69</v>
      </c>
      <c r="AB31" s="1101"/>
      <c r="AC31" s="1101"/>
      <c r="AD31" s="1101"/>
      <c r="AE31" s="1102"/>
      <c r="AF31" s="1076">
        <v>1486</v>
      </c>
      <c r="AG31" s="1077"/>
      <c r="AH31" s="1077"/>
      <c r="AI31" s="1077"/>
      <c r="AJ31" s="1078"/>
      <c r="AK31" s="1037">
        <v>3</v>
      </c>
      <c r="AL31" s="1028"/>
      <c r="AM31" s="1028"/>
      <c r="AN31" s="1028"/>
      <c r="AO31" s="1028"/>
      <c r="AP31" s="1028">
        <v>4113</v>
      </c>
      <c r="AQ31" s="1028"/>
      <c r="AR31" s="1028"/>
      <c r="AS31" s="1028"/>
      <c r="AT31" s="1028"/>
      <c r="AU31" s="1028" t="s">
        <v>624</v>
      </c>
      <c r="AV31" s="1028"/>
      <c r="AW31" s="1028"/>
      <c r="AX31" s="1028"/>
      <c r="AY31" s="1028"/>
      <c r="AZ31" s="1099" t="s">
        <v>603</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2362</v>
      </c>
      <c r="R32" s="1101"/>
      <c r="S32" s="1101"/>
      <c r="T32" s="1101"/>
      <c r="U32" s="1101"/>
      <c r="V32" s="1101">
        <v>1796</v>
      </c>
      <c r="W32" s="1101"/>
      <c r="X32" s="1101"/>
      <c r="Y32" s="1101"/>
      <c r="Z32" s="1101"/>
      <c r="AA32" s="1101">
        <v>566</v>
      </c>
      <c r="AB32" s="1101"/>
      <c r="AC32" s="1101"/>
      <c r="AD32" s="1101"/>
      <c r="AE32" s="1102"/>
      <c r="AF32" s="1076">
        <v>256</v>
      </c>
      <c r="AG32" s="1077"/>
      <c r="AH32" s="1077"/>
      <c r="AI32" s="1077"/>
      <c r="AJ32" s="1078"/>
      <c r="AK32" s="1037">
        <v>870</v>
      </c>
      <c r="AL32" s="1028"/>
      <c r="AM32" s="1028"/>
      <c r="AN32" s="1028"/>
      <c r="AO32" s="1028"/>
      <c r="AP32" s="1028">
        <v>393</v>
      </c>
      <c r="AQ32" s="1028"/>
      <c r="AR32" s="1028"/>
      <c r="AS32" s="1028"/>
      <c r="AT32" s="1028"/>
      <c r="AU32" s="1028">
        <v>268</v>
      </c>
      <c r="AV32" s="1028"/>
      <c r="AW32" s="1028"/>
      <c r="AX32" s="1028"/>
      <c r="AY32" s="1028"/>
      <c r="AZ32" s="1099" t="s">
        <v>603</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1268</v>
      </c>
      <c r="R33" s="1101"/>
      <c r="S33" s="1101"/>
      <c r="T33" s="1101"/>
      <c r="U33" s="1101"/>
      <c r="V33" s="1101">
        <v>1264</v>
      </c>
      <c r="W33" s="1101"/>
      <c r="X33" s="1101"/>
      <c r="Y33" s="1101"/>
      <c r="Z33" s="1101"/>
      <c r="AA33" s="1101">
        <v>3</v>
      </c>
      <c r="AB33" s="1101"/>
      <c r="AC33" s="1101"/>
      <c r="AD33" s="1101"/>
      <c r="AE33" s="1102"/>
      <c r="AF33" s="1076">
        <v>123</v>
      </c>
      <c r="AG33" s="1077"/>
      <c r="AH33" s="1077"/>
      <c r="AI33" s="1077"/>
      <c r="AJ33" s="1078"/>
      <c r="AK33" s="1037">
        <v>589</v>
      </c>
      <c r="AL33" s="1028"/>
      <c r="AM33" s="1028"/>
      <c r="AN33" s="1028"/>
      <c r="AO33" s="1028"/>
      <c r="AP33" s="1028">
        <v>13792</v>
      </c>
      <c r="AQ33" s="1028"/>
      <c r="AR33" s="1028"/>
      <c r="AS33" s="1028"/>
      <c r="AT33" s="1028"/>
      <c r="AU33" s="1028">
        <v>12523</v>
      </c>
      <c r="AV33" s="1028"/>
      <c r="AW33" s="1028"/>
      <c r="AX33" s="1028"/>
      <c r="AY33" s="1028"/>
      <c r="AZ33" s="1099" t="s">
        <v>603</v>
      </c>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1406</v>
      </c>
      <c r="AG63" s="1016"/>
      <c r="AH63" s="1016"/>
      <c r="AI63" s="1016"/>
      <c r="AJ63" s="1087"/>
      <c r="AK63" s="1088"/>
      <c r="AL63" s="1020"/>
      <c r="AM63" s="1020"/>
      <c r="AN63" s="1020"/>
      <c r="AO63" s="1020"/>
      <c r="AP63" s="1016">
        <v>18298</v>
      </c>
      <c r="AQ63" s="1016"/>
      <c r="AR63" s="1016"/>
      <c r="AS63" s="1016"/>
      <c r="AT63" s="1016"/>
      <c r="AU63" s="1016">
        <v>12791</v>
      </c>
      <c r="AV63" s="1016"/>
      <c r="AW63" s="1016"/>
      <c r="AX63" s="1016"/>
      <c r="AY63" s="1016"/>
      <c r="AZ63" s="1082"/>
      <c r="BA63" s="1082"/>
      <c r="BB63" s="1082"/>
      <c r="BC63" s="1082"/>
      <c r="BD63" s="1082"/>
      <c r="BE63" s="1017"/>
      <c r="BF63" s="1017"/>
      <c r="BG63" s="1017"/>
      <c r="BH63" s="1017"/>
      <c r="BI63" s="1018"/>
      <c r="BJ63" s="1083" t="s">
        <v>397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605</v>
      </c>
      <c r="C68" s="1043"/>
      <c r="D68" s="1043"/>
      <c r="E68" s="1043"/>
      <c r="F68" s="1043"/>
      <c r="G68" s="1043"/>
      <c r="H68" s="1043"/>
      <c r="I68" s="1043"/>
      <c r="J68" s="1043"/>
      <c r="K68" s="1043"/>
      <c r="L68" s="1043"/>
      <c r="M68" s="1043"/>
      <c r="N68" s="1043"/>
      <c r="O68" s="1043"/>
      <c r="P68" s="1044"/>
      <c r="Q68" s="1045">
        <v>56</v>
      </c>
      <c r="R68" s="1039"/>
      <c r="S68" s="1039"/>
      <c r="T68" s="1039"/>
      <c r="U68" s="1039"/>
      <c r="V68" s="1039">
        <v>42</v>
      </c>
      <c r="W68" s="1039"/>
      <c r="X68" s="1039"/>
      <c r="Y68" s="1039"/>
      <c r="Z68" s="1039"/>
      <c r="AA68" s="1039">
        <v>14</v>
      </c>
      <c r="AB68" s="1039"/>
      <c r="AC68" s="1039"/>
      <c r="AD68" s="1039"/>
      <c r="AE68" s="1039"/>
      <c r="AF68" s="1039">
        <v>14</v>
      </c>
      <c r="AG68" s="1039"/>
      <c r="AH68" s="1039"/>
      <c r="AI68" s="1039"/>
      <c r="AJ68" s="1039"/>
      <c r="AK68" s="1039" t="s">
        <v>525</v>
      </c>
      <c r="AL68" s="1039"/>
      <c r="AM68" s="1039"/>
      <c r="AN68" s="1039"/>
      <c r="AO68" s="1039"/>
      <c r="AP68" s="1039" t="s">
        <v>525</v>
      </c>
      <c r="AQ68" s="1039"/>
      <c r="AR68" s="1039"/>
      <c r="AS68" s="1039"/>
      <c r="AT68" s="1039"/>
      <c r="AU68" s="1039" t="s">
        <v>616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606</v>
      </c>
      <c r="C69" s="1032"/>
      <c r="D69" s="1032"/>
      <c r="E69" s="1032"/>
      <c r="F69" s="1032"/>
      <c r="G69" s="1032"/>
      <c r="H69" s="1032"/>
      <c r="I69" s="1032"/>
      <c r="J69" s="1032"/>
      <c r="K69" s="1032"/>
      <c r="L69" s="1032"/>
      <c r="M69" s="1032"/>
      <c r="N69" s="1032"/>
      <c r="O69" s="1032"/>
      <c r="P69" s="1033"/>
      <c r="Q69" s="1034">
        <v>2</v>
      </c>
      <c r="R69" s="1028"/>
      <c r="S69" s="1028"/>
      <c r="T69" s="1028"/>
      <c r="U69" s="1028"/>
      <c r="V69" s="1028">
        <v>1</v>
      </c>
      <c r="W69" s="1028"/>
      <c r="X69" s="1028"/>
      <c r="Y69" s="1028"/>
      <c r="Z69" s="1028"/>
      <c r="AA69" s="1028">
        <v>1</v>
      </c>
      <c r="AB69" s="1028"/>
      <c r="AC69" s="1028"/>
      <c r="AD69" s="1028"/>
      <c r="AE69" s="1028"/>
      <c r="AF69" s="1028">
        <v>1</v>
      </c>
      <c r="AG69" s="1028"/>
      <c r="AH69" s="1028"/>
      <c r="AI69" s="1028"/>
      <c r="AJ69" s="1028"/>
      <c r="AK69" s="1028" t="s">
        <v>525</v>
      </c>
      <c r="AL69" s="1028"/>
      <c r="AM69" s="1028"/>
      <c r="AN69" s="1028"/>
      <c r="AO69" s="1028"/>
      <c r="AP69" s="1028" t="s">
        <v>525</v>
      </c>
      <c r="AQ69" s="1028"/>
      <c r="AR69" s="1028"/>
      <c r="AS69" s="1028"/>
      <c r="AT69" s="1028"/>
      <c r="AU69" s="1028" t="s">
        <v>616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607</v>
      </c>
      <c r="C70" s="1032"/>
      <c r="D70" s="1032"/>
      <c r="E70" s="1032"/>
      <c r="F70" s="1032"/>
      <c r="G70" s="1032"/>
      <c r="H70" s="1032"/>
      <c r="I70" s="1032"/>
      <c r="J70" s="1032"/>
      <c r="K70" s="1032"/>
      <c r="L70" s="1032"/>
      <c r="M70" s="1032"/>
      <c r="N70" s="1032"/>
      <c r="O70" s="1032"/>
      <c r="P70" s="1033"/>
      <c r="Q70" s="1034">
        <v>83</v>
      </c>
      <c r="R70" s="1028"/>
      <c r="S70" s="1028"/>
      <c r="T70" s="1028"/>
      <c r="U70" s="1028"/>
      <c r="V70" s="1028">
        <v>81</v>
      </c>
      <c r="W70" s="1028"/>
      <c r="X70" s="1028"/>
      <c r="Y70" s="1028"/>
      <c r="Z70" s="1028"/>
      <c r="AA70" s="1028">
        <v>2</v>
      </c>
      <c r="AB70" s="1028"/>
      <c r="AC70" s="1028"/>
      <c r="AD70" s="1028"/>
      <c r="AE70" s="1028"/>
      <c r="AF70" s="1028">
        <v>2</v>
      </c>
      <c r="AG70" s="1028"/>
      <c r="AH70" s="1028"/>
      <c r="AI70" s="1028"/>
      <c r="AJ70" s="1028"/>
      <c r="AK70" s="1028" t="s">
        <v>525</v>
      </c>
      <c r="AL70" s="1028"/>
      <c r="AM70" s="1028"/>
      <c r="AN70" s="1028"/>
      <c r="AO70" s="1028"/>
      <c r="AP70" s="1028" t="s">
        <v>525</v>
      </c>
      <c r="AQ70" s="1028"/>
      <c r="AR70" s="1028"/>
      <c r="AS70" s="1028"/>
      <c r="AT70" s="1028"/>
      <c r="AU70" s="1028" t="s">
        <v>616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608</v>
      </c>
      <c r="C71" s="1032"/>
      <c r="D71" s="1032"/>
      <c r="E71" s="1032"/>
      <c r="F71" s="1032"/>
      <c r="G71" s="1032"/>
      <c r="H71" s="1032"/>
      <c r="I71" s="1032"/>
      <c r="J71" s="1032"/>
      <c r="K71" s="1032"/>
      <c r="L71" s="1032"/>
      <c r="M71" s="1032"/>
      <c r="N71" s="1032"/>
      <c r="O71" s="1032"/>
      <c r="P71" s="1033"/>
      <c r="Q71" s="1034">
        <v>10665</v>
      </c>
      <c r="R71" s="1028"/>
      <c r="S71" s="1028"/>
      <c r="T71" s="1028"/>
      <c r="U71" s="1028"/>
      <c r="V71" s="1028">
        <v>10638</v>
      </c>
      <c r="W71" s="1028"/>
      <c r="X71" s="1028"/>
      <c r="Y71" s="1028"/>
      <c r="Z71" s="1028"/>
      <c r="AA71" s="1028">
        <v>27</v>
      </c>
      <c r="AB71" s="1028"/>
      <c r="AC71" s="1028"/>
      <c r="AD71" s="1028"/>
      <c r="AE71" s="1028"/>
      <c r="AF71" s="1028">
        <v>27</v>
      </c>
      <c r="AG71" s="1028"/>
      <c r="AH71" s="1028"/>
      <c r="AI71" s="1028"/>
      <c r="AJ71" s="1028"/>
      <c r="AK71" s="1028" t="s">
        <v>525</v>
      </c>
      <c r="AL71" s="1028"/>
      <c r="AM71" s="1028"/>
      <c r="AN71" s="1028"/>
      <c r="AO71" s="1028"/>
      <c r="AP71" s="1028" t="s">
        <v>525</v>
      </c>
      <c r="AQ71" s="1028"/>
      <c r="AR71" s="1028"/>
      <c r="AS71" s="1028"/>
      <c r="AT71" s="1028"/>
      <c r="AU71" s="1028" t="s">
        <v>616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609</v>
      </c>
      <c r="C72" s="1032"/>
      <c r="D72" s="1032"/>
      <c r="E72" s="1032"/>
      <c r="F72" s="1032"/>
      <c r="G72" s="1032"/>
      <c r="H72" s="1032"/>
      <c r="I72" s="1032"/>
      <c r="J72" s="1032"/>
      <c r="K72" s="1032"/>
      <c r="L72" s="1032"/>
      <c r="M72" s="1032"/>
      <c r="N72" s="1032"/>
      <c r="O72" s="1032"/>
      <c r="P72" s="1033"/>
      <c r="Q72" s="1034">
        <v>60</v>
      </c>
      <c r="R72" s="1028"/>
      <c r="S72" s="1028"/>
      <c r="T72" s="1028"/>
      <c r="U72" s="1028"/>
      <c r="V72" s="1028">
        <v>60</v>
      </c>
      <c r="W72" s="1028"/>
      <c r="X72" s="1028"/>
      <c r="Y72" s="1028"/>
      <c r="Z72" s="1028"/>
      <c r="AA72" s="1028" t="s">
        <v>525</v>
      </c>
      <c r="AB72" s="1028"/>
      <c r="AC72" s="1028"/>
      <c r="AD72" s="1028"/>
      <c r="AE72" s="1028"/>
      <c r="AF72" s="1028" t="s">
        <v>525</v>
      </c>
      <c r="AG72" s="1028"/>
      <c r="AH72" s="1028"/>
      <c r="AI72" s="1028"/>
      <c r="AJ72" s="1028"/>
      <c r="AK72" s="1028" t="s">
        <v>525</v>
      </c>
      <c r="AL72" s="1028"/>
      <c r="AM72" s="1028"/>
      <c r="AN72" s="1028"/>
      <c r="AO72" s="1028"/>
      <c r="AP72" s="1028" t="s">
        <v>525</v>
      </c>
      <c r="AQ72" s="1028"/>
      <c r="AR72" s="1028"/>
      <c r="AS72" s="1028"/>
      <c r="AT72" s="1028"/>
      <c r="AU72" s="1028" t="s">
        <v>616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610</v>
      </c>
      <c r="C73" s="1032"/>
      <c r="D73" s="1032"/>
      <c r="E73" s="1032"/>
      <c r="F73" s="1032"/>
      <c r="G73" s="1032"/>
      <c r="H73" s="1032"/>
      <c r="I73" s="1032"/>
      <c r="J73" s="1032"/>
      <c r="K73" s="1032"/>
      <c r="L73" s="1032"/>
      <c r="M73" s="1032"/>
      <c r="N73" s="1032"/>
      <c r="O73" s="1032"/>
      <c r="P73" s="1033"/>
      <c r="Q73" s="1034">
        <v>11076</v>
      </c>
      <c r="R73" s="1028"/>
      <c r="S73" s="1028"/>
      <c r="T73" s="1028"/>
      <c r="U73" s="1028"/>
      <c r="V73" s="1028">
        <v>10823</v>
      </c>
      <c r="W73" s="1028"/>
      <c r="X73" s="1028"/>
      <c r="Y73" s="1028"/>
      <c r="Z73" s="1028"/>
      <c r="AA73" s="1028">
        <v>253</v>
      </c>
      <c r="AB73" s="1028"/>
      <c r="AC73" s="1028"/>
      <c r="AD73" s="1028"/>
      <c r="AE73" s="1028"/>
      <c r="AF73" s="1028">
        <v>253</v>
      </c>
      <c r="AG73" s="1028"/>
      <c r="AH73" s="1028"/>
      <c r="AI73" s="1028"/>
      <c r="AJ73" s="1028"/>
      <c r="AK73" s="1028" t="s">
        <v>525</v>
      </c>
      <c r="AL73" s="1028"/>
      <c r="AM73" s="1028"/>
      <c r="AN73" s="1028"/>
      <c r="AO73" s="1028"/>
      <c r="AP73" s="1028" t="s">
        <v>525</v>
      </c>
      <c r="AQ73" s="1028"/>
      <c r="AR73" s="1028"/>
      <c r="AS73" s="1028"/>
      <c r="AT73" s="1028"/>
      <c r="AU73" s="1028" t="s">
        <v>616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611</v>
      </c>
      <c r="C74" s="1032"/>
      <c r="D74" s="1032"/>
      <c r="E74" s="1032"/>
      <c r="F74" s="1032"/>
      <c r="G74" s="1032"/>
      <c r="H74" s="1032"/>
      <c r="I74" s="1032"/>
      <c r="J74" s="1032"/>
      <c r="K74" s="1032"/>
      <c r="L74" s="1032"/>
      <c r="M74" s="1032"/>
      <c r="N74" s="1032"/>
      <c r="O74" s="1032"/>
      <c r="P74" s="1033"/>
      <c r="Q74" s="1034">
        <v>4378</v>
      </c>
      <c r="R74" s="1028"/>
      <c r="S74" s="1028"/>
      <c r="T74" s="1028"/>
      <c r="U74" s="1028"/>
      <c r="V74" s="1028">
        <v>4352</v>
      </c>
      <c r="W74" s="1028"/>
      <c r="X74" s="1028"/>
      <c r="Y74" s="1028"/>
      <c r="Z74" s="1028"/>
      <c r="AA74" s="1028">
        <v>26</v>
      </c>
      <c r="AB74" s="1028"/>
      <c r="AC74" s="1028"/>
      <c r="AD74" s="1028"/>
      <c r="AE74" s="1028"/>
      <c r="AF74" s="1028">
        <v>26</v>
      </c>
      <c r="AG74" s="1028"/>
      <c r="AH74" s="1028"/>
      <c r="AI74" s="1028"/>
      <c r="AJ74" s="1028"/>
      <c r="AK74" s="1028">
        <v>20</v>
      </c>
      <c r="AL74" s="1028"/>
      <c r="AM74" s="1028"/>
      <c r="AN74" s="1028"/>
      <c r="AO74" s="1028"/>
      <c r="AP74" s="1028">
        <v>1716</v>
      </c>
      <c r="AQ74" s="1028"/>
      <c r="AR74" s="1028"/>
      <c r="AS74" s="1028"/>
      <c r="AT74" s="1028"/>
      <c r="AU74" s="1028">
        <v>228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612</v>
      </c>
      <c r="C75" s="1032"/>
      <c r="D75" s="1032"/>
      <c r="E75" s="1032"/>
      <c r="F75" s="1032"/>
      <c r="G75" s="1032"/>
      <c r="H75" s="1032"/>
      <c r="I75" s="1032"/>
      <c r="J75" s="1032"/>
      <c r="K75" s="1032"/>
      <c r="L75" s="1032"/>
      <c r="M75" s="1032"/>
      <c r="N75" s="1032"/>
      <c r="O75" s="1032"/>
      <c r="P75" s="1033"/>
      <c r="Q75" s="1035">
        <v>236</v>
      </c>
      <c r="R75" s="1036"/>
      <c r="S75" s="1036"/>
      <c r="T75" s="1036"/>
      <c r="U75" s="1037"/>
      <c r="V75" s="1038">
        <v>228</v>
      </c>
      <c r="W75" s="1036"/>
      <c r="X75" s="1036"/>
      <c r="Y75" s="1036"/>
      <c r="Z75" s="1037"/>
      <c r="AA75" s="1038">
        <v>8</v>
      </c>
      <c r="AB75" s="1036"/>
      <c r="AC75" s="1036"/>
      <c r="AD75" s="1036"/>
      <c r="AE75" s="1037"/>
      <c r="AF75" s="1038">
        <v>8</v>
      </c>
      <c r="AG75" s="1036"/>
      <c r="AH75" s="1036"/>
      <c r="AI75" s="1036"/>
      <c r="AJ75" s="1037"/>
      <c r="AK75" s="1038">
        <v>45</v>
      </c>
      <c r="AL75" s="1036"/>
      <c r="AM75" s="1036"/>
      <c r="AN75" s="1036"/>
      <c r="AO75" s="1037"/>
      <c r="AP75" s="1038" t="s">
        <v>525</v>
      </c>
      <c r="AQ75" s="1036"/>
      <c r="AR75" s="1036"/>
      <c r="AS75" s="1036"/>
      <c r="AT75" s="1037"/>
      <c r="AU75" s="1038" t="s">
        <v>616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613</v>
      </c>
      <c r="C76" s="1032"/>
      <c r="D76" s="1032"/>
      <c r="E76" s="1032"/>
      <c r="F76" s="1032"/>
      <c r="G76" s="1032"/>
      <c r="H76" s="1032"/>
      <c r="I76" s="1032"/>
      <c r="J76" s="1032"/>
      <c r="K76" s="1032"/>
      <c r="L76" s="1032"/>
      <c r="M76" s="1032"/>
      <c r="N76" s="1032"/>
      <c r="O76" s="1032"/>
      <c r="P76" s="1033"/>
      <c r="Q76" s="1035">
        <v>65</v>
      </c>
      <c r="R76" s="1036"/>
      <c r="S76" s="1036"/>
      <c r="T76" s="1036"/>
      <c r="U76" s="1037"/>
      <c r="V76" s="1038">
        <v>65</v>
      </c>
      <c r="W76" s="1036"/>
      <c r="X76" s="1036"/>
      <c r="Y76" s="1036"/>
      <c r="Z76" s="1037"/>
      <c r="AA76" s="1038" t="s">
        <v>525</v>
      </c>
      <c r="AB76" s="1036"/>
      <c r="AC76" s="1036"/>
      <c r="AD76" s="1036"/>
      <c r="AE76" s="1037"/>
      <c r="AF76" s="1038" t="s">
        <v>525</v>
      </c>
      <c r="AG76" s="1036"/>
      <c r="AH76" s="1036"/>
      <c r="AI76" s="1036"/>
      <c r="AJ76" s="1037"/>
      <c r="AK76" s="1038" t="s">
        <v>525</v>
      </c>
      <c r="AL76" s="1036"/>
      <c r="AM76" s="1036"/>
      <c r="AN76" s="1036"/>
      <c r="AO76" s="1037"/>
      <c r="AP76" s="1038" t="s">
        <v>525</v>
      </c>
      <c r="AQ76" s="1036"/>
      <c r="AR76" s="1036"/>
      <c r="AS76" s="1036"/>
      <c r="AT76" s="1037"/>
      <c r="AU76" s="1038" t="s">
        <v>616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614</v>
      </c>
      <c r="C77" s="1032"/>
      <c r="D77" s="1032"/>
      <c r="E77" s="1032"/>
      <c r="F77" s="1032"/>
      <c r="G77" s="1032"/>
      <c r="H77" s="1032"/>
      <c r="I77" s="1032"/>
      <c r="J77" s="1032"/>
      <c r="K77" s="1032"/>
      <c r="L77" s="1032"/>
      <c r="M77" s="1032"/>
      <c r="N77" s="1032"/>
      <c r="O77" s="1032"/>
      <c r="P77" s="1033"/>
      <c r="Q77" s="1035">
        <v>168</v>
      </c>
      <c r="R77" s="1036"/>
      <c r="S77" s="1036"/>
      <c r="T77" s="1036"/>
      <c r="U77" s="1037"/>
      <c r="V77" s="1038">
        <v>146</v>
      </c>
      <c r="W77" s="1036"/>
      <c r="X77" s="1036"/>
      <c r="Y77" s="1036"/>
      <c r="Z77" s="1037"/>
      <c r="AA77" s="1038">
        <v>21</v>
      </c>
      <c r="AB77" s="1036"/>
      <c r="AC77" s="1036"/>
      <c r="AD77" s="1036"/>
      <c r="AE77" s="1037"/>
      <c r="AF77" s="1038">
        <v>21</v>
      </c>
      <c r="AG77" s="1036"/>
      <c r="AH77" s="1036"/>
      <c r="AI77" s="1036"/>
      <c r="AJ77" s="1037"/>
      <c r="AK77" s="1038" t="s">
        <v>525</v>
      </c>
      <c r="AL77" s="1036"/>
      <c r="AM77" s="1036"/>
      <c r="AN77" s="1036"/>
      <c r="AO77" s="1037"/>
      <c r="AP77" s="1038" t="s">
        <v>525</v>
      </c>
      <c r="AQ77" s="1036"/>
      <c r="AR77" s="1036"/>
      <c r="AS77" s="1036"/>
      <c r="AT77" s="1037"/>
      <c r="AU77" s="1038" t="s">
        <v>616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615</v>
      </c>
      <c r="C78" s="1032"/>
      <c r="D78" s="1032"/>
      <c r="E78" s="1032"/>
      <c r="F78" s="1032"/>
      <c r="G78" s="1032"/>
      <c r="H78" s="1032"/>
      <c r="I78" s="1032"/>
      <c r="J78" s="1032"/>
      <c r="K78" s="1032"/>
      <c r="L78" s="1032"/>
      <c r="M78" s="1032"/>
      <c r="N78" s="1032"/>
      <c r="O78" s="1032"/>
      <c r="P78" s="1033"/>
      <c r="Q78" s="1034">
        <v>772932</v>
      </c>
      <c r="R78" s="1028"/>
      <c r="S78" s="1028"/>
      <c r="T78" s="1028"/>
      <c r="U78" s="1028"/>
      <c r="V78" s="1028">
        <v>740589</v>
      </c>
      <c r="W78" s="1028"/>
      <c r="X78" s="1028"/>
      <c r="Y78" s="1028"/>
      <c r="Z78" s="1028"/>
      <c r="AA78" s="1028">
        <v>32343</v>
      </c>
      <c r="AB78" s="1028"/>
      <c r="AC78" s="1028"/>
      <c r="AD78" s="1028"/>
      <c r="AE78" s="1028"/>
      <c r="AF78" s="1028">
        <v>32343</v>
      </c>
      <c r="AG78" s="1028"/>
      <c r="AH78" s="1028"/>
      <c r="AI78" s="1028"/>
      <c r="AJ78" s="1028"/>
      <c r="AK78" s="1028">
        <v>691</v>
      </c>
      <c r="AL78" s="1028"/>
      <c r="AM78" s="1028"/>
      <c r="AN78" s="1028"/>
      <c r="AO78" s="1028"/>
      <c r="AP78" s="1028" t="s">
        <v>525</v>
      </c>
      <c r="AQ78" s="1028"/>
      <c r="AR78" s="1028"/>
      <c r="AS78" s="1028"/>
      <c r="AT78" s="1028"/>
      <c r="AU78" s="1028" t="s">
        <v>616</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32695</v>
      </c>
      <c r="AG88" s="1016"/>
      <c r="AH88" s="1016"/>
      <c r="AI88" s="1016"/>
      <c r="AJ88" s="1016"/>
      <c r="AK88" s="1020"/>
      <c r="AL88" s="1020"/>
      <c r="AM88" s="1020"/>
      <c r="AN88" s="1020"/>
      <c r="AO88" s="1020"/>
      <c r="AP88" s="1016">
        <v>1716</v>
      </c>
      <c r="AQ88" s="1016"/>
      <c r="AR88" s="1016"/>
      <c r="AS88" s="1016"/>
      <c r="AT88" s="1016"/>
      <c r="AU88" s="1016">
        <v>228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v>
      </c>
      <c r="CS102" s="1008"/>
      <c r="CT102" s="1008"/>
      <c r="CU102" s="1008"/>
      <c r="CV102" s="1009"/>
      <c r="CW102" s="1007">
        <v>3</v>
      </c>
      <c r="CX102" s="1008"/>
      <c r="CY102" s="1008"/>
      <c r="CZ102" s="1008"/>
      <c r="DA102" s="1009"/>
      <c r="DB102" s="1007" t="s">
        <v>622</v>
      </c>
      <c r="DC102" s="1008"/>
      <c r="DD102" s="1008"/>
      <c r="DE102" s="1008"/>
      <c r="DF102" s="1009"/>
      <c r="DG102" s="1007" t="s">
        <v>622</v>
      </c>
      <c r="DH102" s="1008"/>
      <c r="DI102" s="1008"/>
      <c r="DJ102" s="1008"/>
      <c r="DK102" s="1009"/>
      <c r="DL102" s="1007" t="s">
        <v>622</v>
      </c>
      <c r="DM102" s="1008"/>
      <c r="DN102" s="1008"/>
      <c r="DO102" s="1008"/>
      <c r="DP102" s="1009"/>
      <c r="DQ102" s="1007" t="s">
        <v>622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308</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308</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308</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1992565</v>
      </c>
      <c r="AB110" s="944"/>
      <c r="AC110" s="944"/>
      <c r="AD110" s="944"/>
      <c r="AE110" s="945"/>
      <c r="AF110" s="946">
        <v>1625375</v>
      </c>
      <c r="AG110" s="944"/>
      <c r="AH110" s="944"/>
      <c r="AI110" s="944"/>
      <c r="AJ110" s="945"/>
      <c r="AK110" s="946">
        <v>1057784</v>
      </c>
      <c r="AL110" s="944"/>
      <c r="AM110" s="944"/>
      <c r="AN110" s="944"/>
      <c r="AO110" s="945"/>
      <c r="AP110" s="947">
        <v>12.4</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11615974</v>
      </c>
      <c r="BR110" s="891"/>
      <c r="BS110" s="891"/>
      <c r="BT110" s="891"/>
      <c r="BU110" s="891"/>
      <c r="BV110" s="891">
        <v>11165114</v>
      </c>
      <c r="BW110" s="891"/>
      <c r="BX110" s="891"/>
      <c r="BY110" s="891"/>
      <c r="BZ110" s="891"/>
      <c r="CA110" s="891">
        <v>11113376</v>
      </c>
      <c r="CB110" s="891"/>
      <c r="CC110" s="891"/>
      <c r="CD110" s="891"/>
      <c r="CE110" s="891"/>
      <c r="CF110" s="915">
        <v>130.30000000000001</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444</v>
      </c>
      <c r="DH110" s="891"/>
      <c r="DI110" s="891"/>
      <c r="DJ110" s="891"/>
      <c r="DK110" s="891"/>
      <c r="DL110" s="891" t="s">
        <v>445</v>
      </c>
      <c r="DM110" s="891"/>
      <c r="DN110" s="891"/>
      <c r="DO110" s="891"/>
      <c r="DP110" s="891"/>
      <c r="DQ110" s="891" t="s">
        <v>397</v>
      </c>
      <c r="DR110" s="891"/>
      <c r="DS110" s="891"/>
      <c r="DT110" s="891"/>
      <c r="DU110" s="891"/>
      <c r="DV110" s="892" t="s">
        <v>446</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449</v>
      </c>
      <c r="AG111" s="972"/>
      <c r="AH111" s="972"/>
      <c r="AI111" s="972"/>
      <c r="AJ111" s="973"/>
      <c r="AK111" s="974" t="s">
        <v>450</v>
      </c>
      <c r="AL111" s="972"/>
      <c r="AM111" s="972"/>
      <c r="AN111" s="972"/>
      <c r="AO111" s="973"/>
      <c r="AP111" s="975" t="s">
        <v>448</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t="s">
        <v>452</v>
      </c>
      <c r="BR111" s="863"/>
      <c r="BS111" s="863"/>
      <c r="BT111" s="863"/>
      <c r="BU111" s="863"/>
      <c r="BV111" s="863" t="s">
        <v>444</v>
      </c>
      <c r="BW111" s="863"/>
      <c r="BX111" s="863"/>
      <c r="BY111" s="863"/>
      <c r="BZ111" s="863"/>
      <c r="CA111" s="863" t="s">
        <v>446</v>
      </c>
      <c r="CB111" s="863"/>
      <c r="CC111" s="863"/>
      <c r="CD111" s="863"/>
      <c r="CE111" s="863"/>
      <c r="CF111" s="924" t="s">
        <v>397</v>
      </c>
      <c r="CG111" s="925"/>
      <c r="CH111" s="925"/>
      <c r="CI111" s="925"/>
      <c r="CJ111" s="925"/>
      <c r="CK111" s="980"/>
      <c r="CL111" s="867"/>
      <c r="CM111" s="870" t="s">
        <v>453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452</v>
      </c>
      <c r="DH111" s="863"/>
      <c r="DI111" s="863"/>
      <c r="DJ111" s="863"/>
      <c r="DK111" s="863"/>
      <c r="DL111" s="863" t="s">
        <v>454</v>
      </c>
      <c r="DM111" s="863"/>
      <c r="DN111" s="863"/>
      <c r="DO111" s="863"/>
      <c r="DP111" s="863"/>
      <c r="DQ111" s="863" t="s">
        <v>444</v>
      </c>
      <c r="DR111" s="863"/>
      <c r="DS111" s="863"/>
      <c r="DT111" s="863"/>
      <c r="DU111" s="863"/>
      <c r="DV111" s="840" t="s">
        <v>444</v>
      </c>
      <c r="DW111" s="840"/>
      <c r="DX111" s="840"/>
      <c r="DY111" s="840"/>
      <c r="DZ111" s="841"/>
    </row>
    <row r="112" spans="1:131" s="248" customFormat="1" ht="26.25" customHeight="1" x14ac:dyDescent="0.15">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444</v>
      </c>
      <c r="AG112" s="826"/>
      <c r="AH112" s="826"/>
      <c r="AI112" s="826"/>
      <c r="AJ112" s="827"/>
      <c r="AK112" s="828" t="s">
        <v>397</v>
      </c>
      <c r="AL112" s="826"/>
      <c r="AM112" s="826"/>
      <c r="AN112" s="826"/>
      <c r="AO112" s="827"/>
      <c r="AP112" s="873" t="s">
        <v>444</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12508715</v>
      </c>
      <c r="BR112" s="863"/>
      <c r="BS112" s="863"/>
      <c r="BT112" s="863"/>
      <c r="BU112" s="863"/>
      <c r="BV112" s="863">
        <v>11996904</v>
      </c>
      <c r="BW112" s="863"/>
      <c r="BX112" s="863"/>
      <c r="BY112" s="863"/>
      <c r="BZ112" s="863"/>
      <c r="CA112" s="863">
        <v>12791343</v>
      </c>
      <c r="CB112" s="863"/>
      <c r="CC112" s="863"/>
      <c r="CD112" s="863"/>
      <c r="CE112" s="863"/>
      <c r="CF112" s="924">
        <v>150</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452</v>
      </c>
      <c r="DH112" s="863"/>
      <c r="DI112" s="863"/>
      <c r="DJ112" s="863"/>
      <c r="DK112" s="863"/>
      <c r="DL112" s="863" t="s">
        <v>452</v>
      </c>
      <c r="DM112" s="863"/>
      <c r="DN112" s="863"/>
      <c r="DO112" s="863"/>
      <c r="DP112" s="863"/>
      <c r="DQ112" s="863" t="s">
        <v>444</v>
      </c>
      <c r="DR112" s="863"/>
      <c r="DS112" s="863"/>
      <c r="DT112" s="863"/>
      <c r="DU112" s="863"/>
      <c r="DV112" s="840" t="s">
        <v>446</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731242</v>
      </c>
      <c r="AB113" s="972"/>
      <c r="AC113" s="972"/>
      <c r="AD113" s="972"/>
      <c r="AE113" s="973"/>
      <c r="AF113" s="974">
        <v>738499</v>
      </c>
      <c r="AG113" s="972"/>
      <c r="AH113" s="972"/>
      <c r="AI113" s="972"/>
      <c r="AJ113" s="973"/>
      <c r="AK113" s="974">
        <v>619498</v>
      </c>
      <c r="AL113" s="972"/>
      <c r="AM113" s="972"/>
      <c r="AN113" s="972"/>
      <c r="AO113" s="973"/>
      <c r="AP113" s="975">
        <v>7.3</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v>386227</v>
      </c>
      <c r="BR113" s="863"/>
      <c r="BS113" s="863"/>
      <c r="BT113" s="863"/>
      <c r="BU113" s="863"/>
      <c r="BV113" s="863">
        <v>309273</v>
      </c>
      <c r="BW113" s="863"/>
      <c r="BX113" s="863"/>
      <c r="BY113" s="863"/>
      <c r="BZ113" s="863"/>
      <c r="CA113" s="863">
        <v>228003</v>
      </c>
      <c r="CB113" s="863"/>
      <c r="CC113" s="863"/>
      <c r="CD113" s="863"/>
      <c r="CE113" s="863"/>
      <c r="CF113" s="924">
        <v>2.7</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397</v>
      </c>
      <c r="DH113" s="826"/>
      <c r="DI113" s="826"/>
      <c r="DJ113" s="826"/>
      <c r="DK113" s="827"/>
      <c r="DL113" s="828" t="s">
        <v>397</v>
      </c>
      <c r="DM113" s="826"/>
      <c r="DN113" s="826"/>
      <c r="DO113" s="826"/>
      <c r="DP113" s="827"/>
      <c r="DQ113" s="828" t="s">
        <v>452</v>
      </c>
      <c r="DR113" s="826"/>
      <c r="DS113" s="826"/>
      <c r="DT113" s="826"/>
      <c r="DU113" s="827"/>
      <c r="DV113" s="873" t="s">
        <v>397</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89747</v>
      </c>
      <c r="AB114" s="826"/>
      <c r="AC114" s="826"/>
      <c r="AD114" s="826"/>
      <c r="AE114" s="827"/>
      <c r="AF114" s="828">
        <v>89396</v>
      </c>
      <c r="AG114" s="826"/>
      <c r="AH114" s="826"/>
      <c r="AI114" s="826"/>
      <c r="AJ114" s="827"/>
      <c r="AK114" s="828">
        <v>89022</v>
      </c>
      <c r="AL114" s="826"/>
      <c r="AM114" s="826"/>
      <c r="AN114" s="826"/>
      <c r="AO114" s="827"/>
      <c r="AP114" s="873">
        <v>1</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1619163</v>
      </c>
      <c r="BR114" s="863"/>
      <c r="BS114" s="863"/>
      <c r="BT114" s="863"/>
      <c r="BU114" s="863"/>
      <c r="BV114" s="863">
        <v>1237373</v>
      </c>
      <c r="BW114" s="863"/>
      <c r="BX114" s="863"/>
      <c r="BY114" s="863"/>
      <c r="BZ114" s="863"/>
      <c r="CA114" s="863">
        <v>1653532</v>
      </c>
      <c r="CB114" s="863"/>
      <c r="CC114" s="863"/>
      <c r="CD114" s="863"/>
      <c r="CE114" s="863"/>
      <c r="CF114" s="924">
        <v>19.399999999999999</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448</v>
      </c>
      <c r="DM114" s="826"/>
      <c r="DN114" s="826"/>
      <c r="DO114" s="826"/>
      <c r="DP114" s="827"/>
      <c r="DQ114" s="828" t="s">
        <v>444</v>
      </c>
      <c r="DR114" s="826"/>
      <c r="DS114" s="826"/>
      <c r="DT114" s="826"/>
      <c r="DU114" s="827"/>
      <c r="DV114" s="873" t="s">
        <v>465</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397</v>
      </c>
      <c r="AB115" s="972"/>
      <c r="AC115" s="972"/>
      <c r="AD115" s="972"/>
      <c r="AE115" s="973"/>
      <c r="AF115" s="974" t="s">
        <v>397</v>
      </c>
      <c r="AG115" s="972"/>
      <c r="AH115" s="972"/>
      <c r="AI115" s="972"/>
      <c r="AJ115" s="973"/>
      <c r="AK115" s="974" t="s">
        <v>445</v>
      </c>
      <c r="AL115" s="972"/>
      <c r="AM115" s="972"/>
      <c r="AN115" s="972"/>
      <c r="AO115" s="973"/>
      <c r="AP115" s="975" t="s">
        <v>444</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t="s">
        <v>397</v>
      </c>
      <c r="BR115" s="863"/>
      <c r="BS115" s="863"/>
      <c r="BT115" s="863"/>
      <c r="BU115" s="863"/>
      <c r="BV115" s="863" t="s">
        <v>444</v>
      </c>
      <c r="BW115" s="863"/>
      <c r="BX115" s="863"/>
      <c r="BY115" s="863"/>
      <c r="BZ115" s="863"/>
      <c r="CA115" s="863" t="s">
        <v>448</v>
      </c>
      <c r="CB115" s="863"/>
      <c r="CC115" s="863"/>
      <c r="CD115" s="863"/>
      <c r="CE115" s="863"/>
      <c r="CF115" s="924" t="s">
        <v>450</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450</v>
      </c>
      <c r="DM115" s="826"/>
      <c r="DN115" s="826"/>
      <c r="DO115" s="826"/>
      <c r="DP115" s="827"/>
      <c r="DQ115" s="828" t="s">
        <v>444</v>
      </c>
      <c r="DR115" s="826"/>
      <c r="DS115" s="826"/>
      <c r="DT115" s="826"/>
      <c r="DU115" s="827"/>
      <c r="DV115" s="873" t="s">
        <v>449</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7</v>
      </c>
      <c r="AB116" s="826"/>
      <c r="AC116" s="826"/>
      <c r="AD116" s="826"/>
      <c r="AE116" s="827"/>
      <c r="AF116" s="828" t="s">
        <v>397</v>
      </c>
      <c r="AG116" s="826"/>
      <c r="AH116" s="826"/>
      <c r="AI116" s="826"/>
      <c r="AJ116" s="827"/>
      <c r="AK116" s="828">
        <v>37</v>
      </c>
      <c r="AL116" s="826"/>
      <c r="AM116" s="826"/>
      <c r="AN116" s="826"/>
      <c r="AO116" s="827"/>
      <c r="AP116" s="873">
        <v>0</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397</v>
      </c>
      <c r="BR116" s="863"/>
      <c r="BS116" s="863"/>
      <c r="BT116" s="863"/>
      <c r="BU116" s="863"/>
      <c r="BV116" s="863" t="s">
        <v>444</v>
      </c>
      <c r="BW116" s="863"/>
      <c r="BX116" s="863"/>
      <c r="BY116" s="863"/>
      <c r="BZ116" s="863"/>
      <c r="CA116" s="863" t="s">
        <v>448</v>
      </c>
      <c r="CB116" s="863"/>
      <c r="CC116" s="863"/>
      <c r="CD116" s="863"/>
      <c r="CE116" s="863"/>
      <c r="CF116" s="924" t="s">
        <v>446</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452</v>
      </c>
      <c r="DH116" s="826"/>
      <c r="DI116" s="826"/>
      <c r="DJ116" s="826"/>
      <c r="DK116" s="827"/>
      <c r="DL116" s="828" t="s">
        <v>454</v>
      </c>
      <c r="DM116" s="826"/>
      <c r="DN116" s="826"/>
      <c r="DO116" s="826"/>
      <c r="DP116" s="827"/>
      <c r="DQ116" s="828" t="s">
        <v>444</v>
      </c>
      <c r="DR116" s="826"/>
      <c r="DS116" s="826"/>
      <c r="DT116" s="826"/>
      <c r="DU116" s="827"/>
      <c r="DV116" s="873" t="s">
        <v>444</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2813561</v>
      </c>
      <c r="AB117" s="958"/>
      <c r="AC117" s="958"/>
      <c r="AD117" s="958"/>
      <c r="AE117" s="959"/>
      <c r="AF117" s="960">
        <v>2453270</v>
      </c>
      <c r="AG117" s="958"/>
      <c r="AH117" s="958"/>
      <c r="AI117" s="958"/>
      <c r="AJ117" s="959"/>
      <c r="AK117" s="960">
        <v>1766341</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444</v>
      </c>
      <c r="BR117" s="863"/>
      <c r="BS117" s="863"/>
      <c r="BT117" s="863"/>
      <c r="BU117" s="863"/>
      <c r="BV117" s="863" t="s">
        <v>444</v>
      </c>
      <c r="BW117" s="863"/>
      <c r="BX117" s="863"/>
      <c r="BY117" s="863"/>
      <c r="BZ117" s="863"/>
      <c r="CA117" s="863" t="s">
        <v>454</v>
      </c>
      <c r="CB117" s="863"/>
      <c r="CC117" s="863"/>
      <c r="CD117" s="863"/>
      <c r="CE117" s="863"/>
      <c r="CF117" s="924" t="s">
        <v>452</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452</v>
      </c>
      <c r="DH117" s="826"/>
      <c r="DI117" s="826"/>
      <c r="DJ117" s="826"/>
      <c r="DK117" s="827"/>
      <c r="DL117" s="828" t="s">
        <v>465</v>
      </c>
      <c r="DM117" s="826"/>
      <c r="DN117" s="826"/>
      <c r="DO117" s="826"/>
      <c r="DP117" s="827"/>
      <c r="DQ117" s="828" t="s">
        <v>452</v>
      </c>
      <c r="DR117" s="826"/>
      <c r="DS117" s="826"/>
      <c r="DT117" s="826"/>
      <c r="DU117" s="827"/>
      <c r="DV117" s="873" t="s">
        <v>397</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308</v>
      </c>
      <c r="AL118" s="951"/>
      <c r="AM118" s="951"/>
      <c r="AN118" s="951"/>
      <c r="AO118" s="952"/>
      <c r="AP118" s="954" t="s">
        <v>438</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397</v>
      </c>
      <c r="BR118" s="894"/>
      <c r="BS118" s="894"/>
      <c r="BT118" s="894"/>
      <c r="BU118" s="894"/>
      <c r="BV118" s="894" t="s">
        <v>465</v>
      </c>
      <c r="BW118" s="894"/>
      <c r="BX118" s="894"/>
      <c r="BY118" s="894"/>
      <c r="BZ118" s="894"/>
      <c r="CA118" s="894" t="s">
        <v>465</v>
      </c>
      <c r="CB118" s="894"/>
      <c r="CC118" s="894"/>
      <c r="CD118" s="894"/>
      <c r="CE118" s="894"/>
      <c r="CF118" s="924" t="s">
        <v>452</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448</v>
      </c>
      <c r="DH118" s="826"/>
      <c r="DI118" s="826"/>
      <c r="DJ118" s="826"/>
      <c r="DK118" s="827"/>
      <c r="DL118" s="828" t="s">
        <v>465</v>
      </c>
      <c r="DM118" s="826"/>
      <c r="DN118" s="826"/>
      <c r="DO118" s="826"/>
      <c r="DP118" s="827"/>
      <c r="DQ118" s="828" t="s">
        <v>444</v>
      </c>
      <c r="DR118" s="826"/>
      <c r="DS118" s="826"/>
      <c r="DT118" s="826"/>
      <c r="DU118" s="827"/>
      <c r="DV118" s="873" t="s">
        <v>397</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448</v>
      </c>
      <c r="AB119" s="944"/>
      <c r="AC119" s="944"/>
      <c r="AD119" s="944"/>
      <c r="AE119" s="945"/>
      <c r="AF119" s="946" t="s">
        <v>465</v>
      </c>
      <c r="AG119" s="944"/>
      <c r="AH119" s="944"/>
      <c r="AI119" s="944"/>
      <c r="AJ119" s="945"/>
      <c r="AK119" s="946" t="s">
        <v>397</v>
      </c>
      <c r="AL119" s="944"/>
      <c r="AM119" s="944"/>
      <c r="AN119" s="944"/>
      <c r="AO119" s="945"/>
      <c r="AP119" s="947" t="s">
        <v>397</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477</v>
      </c>
      <c r="BP119" s="927"/>
      <c r="BQ119" s="931">
        <v>26130079</v>
      </c>
      <c r="BR119" s="894"/>
      <c r="BS119" s="894"/>
      <c r="BT119" s="894"/>
      <c r="BU119" s="894"/>
      <c r="BV119" s="894">
        <v>24708664</v>
      </c>
      <c r="BW119" s="894"/>
      <c r="BX119" s="894"/>
      <c r="BY119" s="894"/>
      <c r="BZ119" s="894"/>
      <c r="CA119" s="894">
        <v>25786254</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454</v>
      </c>
      <c r="DH119" s="809"/>
      <c r="DI119" s="809"/>
      <c r="DJ119" s="809"/>
      <c r="DK119" s="810"/>
      <c r="DL119" s="811" t="s">
        <v>454</v>
      </c>
      <c r="DM119" s="809"/>
      <c r="DN119" s="809"/>
      <c r="DO119" s="809"/>
      <c r="DP119" s="810"/>
      <c r="DQ119" s="811" t="s">
        <v>444</v>
      </c>
      <c r="DR119" s="809"/>
      <c r="DS119" s="809"/>
      <c r="DT119" s="809"/>
      <c r="DU119" s="810"/>
      <c r="DV119" s="897" t="s">
        <v>397</v>
      </c>
      <c r="DW119" s="898"/>
      <c r="DX119" s="898"/>
      <c r="DY119" s="898"/>
      <c r="DZ119" s="899"/>
    </row>
    <row r="120" spans="1:130" s="248" customFormat="1" ht="26.25" customHeight="1" x14ac:dyDescent="0.15">
      <c r="A120" s="866"/>
      <c r="B120" s="867"/>
      <c r="C120" s="870" t="s">
        <v>453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397</v>
      </c>
      <c r="AB120" s="826"/>
      <c r="AC120" s="826"/>
      <c r="AD120" s="826"/>
      <c r="AE120" s="827"/>
      <c r="AF120" s="828" t="s">
        <v>465</v>
      </c>
      <c r="AG120" s="826"/>
      <c r="AH120" s="826"/>
      <c r="AI120" s="826"/>
      <c r="AJ120" s="827"/>
      <c r="AK120" s="828" t="s">
        <v>465</v>
      </c>
      <c r="AL120" s="826"/>
      <c r="AM120" s="826"/>
      <c r="AN120" s="826"/>
      <c r="AO120" s="827"/>
      <c r="AP120" s="873" t="s">
        <v>465</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1738217</v>
      </c>
      <c r="BR120" s="891"/>
      <c r="BS120" s="891"/>
      <c r="BT120" s="891"/>
      <c r="BU120" s="891"/>
      <c r="BV120" s="891">
        <v>1335646</v>
      </c>
      <c r="BW120" s="891"/>
      <c r="BX120" s="891"/>
      <c r="BY120" s="891"/>
      <c r="BZ120" s="891"/>
      <c r="CA120" s="891">
        <v>2685713</v>
      </c>
      <c r="CB120" s="891"/>
      <c r="CC120" s="891"/>
      <c r="CD120" s="891"/>
      <c r="CE120" s="891"/>
      <c r="CF120" s="915">
        <v>31.5</v>
      </c>
      <c r="CG120" s="916"/>
      <c r="CH120" s="916"/>
      <c r="CI120" s="916"/>
      <c r="CJ120" s="916"/>
      <c r="CK120" s="917" t="s">
        <v>481</v>
      </c>
      <c r="CL120" s="901"/>
      <c r="CM120" s="901"/>
      <c r="CN120" s="901"/>
      <c r="CO120" s="902"/>
      <c r="CP120" s="921" t="s">
        <v>414</v>
      </c>
      <c r="CQ120" s="922"/>
      <c r="CR120" s="922"/>
      <c r="CS120" s="922"/>
      <c r="CT120" s="922"/>
      <c r="CU120" s="922"/>
      <c r="CV120" s="922"/>
      <c r="CW120" s="922"/>
      <c r="CX120" s="922"/>
      <c r="CY120" s="922"/>
      <c r="CZ120" s="922"/>
      <c r="DA120" s="922"/>
      <c r="DB120" s="922"/>
      <c r="DC120" s="922"/>
      <c r="DD120" s="922"/>
      <c r="DE120" s="922"/>
      <c r="DF120" s="923"/>
      <c r="DG120" s="910" t="s">
        <v>454</v>
      </c>
      <c r="DH120" s="891"/>
      <c r="DI120" s="891"/>
      <c r="DJ120" s="891"/>
      <c r="DK120" s="891"/>
      <c r="DL120" s="891" t="s">
        <v>397</v>
      </c>
      <c r="DM120" s="891"/>
      <c r="DN120" s="891"/>
      <c r="DO120" s="891"/>
      <c r="DP120" s="891"/>
      <c r="DQ120" s="891">
        <v>12523136</v>
      </c>
      <c r="DR120" s="891"/>
      <c r="DS120" s="891"/>
      <c r="DT120" s="891"/>
      <c r="DU120" s="891"/>
      <c r="DV120" s="892">
        <v>146.80000000000001</v>
      </c>
      <c r="DW120" s="892"/>
      <c r="DX120" s="892"/>
      <c r="DY120" s="892"/>
      <c r="DZ120" s="893"/>
    </row>
    <row r="121" spans="1:130" s="248" customFormat="1" ht="26.25" customHeight="1" x14ac:dyDescent="0.15">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397</v>
      </c>
      <c r="AB121" s="826"/>
      <c r="AC121" s="826"/>
      <c r="AD121" s="826"/>
      <c r="AE121" s="827"/>
      <c r="AF121" s="828" t="s">
        <v>397</v>
      </c>
      <c r="AG121" s="826"/>
      <c r="AH121" s="826"/>
      <c r="AI121" s="826"/>
      <c r="AJ121" s="827"/>
      <c r="AK121" s="828" t="s">
        <v>465</v>
      </c>
      <c r="AL121" s="826"/>
      <c r="AM121" s="826"/>
      <c r="AN121" s="826"/>
      <c r="AO121" s="827"/>
      <c r="AP121" s="873" t="s">
        <v>465</v>
      </c>
      <c r="AQ121" s="874"/>
      <c r="AR121" s="874"/>
      <c r="AS121" s="874"/>
      <c r="AT121" s="875"/>
      <c r="AU121" s="935"/>
      <c r="AV121" s="936"/>
      <c r="AW121" s="936"/>
      <c r="AX121" s="936"/>
      <c r="AY121" s="937"/>
      <c r="AZ121" s="861" t="s">
        <v>483</v>
      </c>
      <c r="BA121" s="796"/>
      <c r="BB121" s="796"/>
      <c r="BC121" s="796"/>
      <c r="BD121" s="796"/>
      <c r="BE121" s="796"/>
      <c r="BF121" s="796"/>
      <c r="BG121" s="796"/>
      <c r="BH121" s="796"/>
      <c r="BI121" s="796"/>
      <c r="BJ121" s="796"/>
      <c r="BK121" s="796"/>
      <c r="BL121" s="796"/>
      <c r="BM121" s="796"/>
      <c r="BN121" s="796"/>
      <c r="BO121" s="796"/>
      <c r="BP121" s="797"/>
      <c r="BQ121" s="862">
        <v>4188945</v>
      </c>
      <c r="BR121" s="863"/>
      <c r="BS121" s="863"/>
      <c r="BT121" s="863"/>
      <c r="BU121" s="863"/>
      <c r="BV121" s="863">
        <v>4048624</v>
      </c>
      <c r="BW121" s="863"/>
      <c r="BX121" s="863"/>
      <c r="BY121" s="863"/>
      <c r="BZ121" s="863"/>
      <c r="CA121" s="863">
        <v>4956385</v>
      </c>
      <c r="CB121" s="863"/>
      <c r="CC121" s="863"/>
      <c r="CD121" s="863"/>
      <c r="CE121" s="863"/>
      <c r="CF121" s="924">
        <v>58.1</v>
      </c>
      <c r="CG121" s="925"/>
      <c r="CH121" s="925"/>
      <c r="CI121" s="925"/>
      <c r="CJ121" s="925"/>
      <c r="CK121" s="918"/>
      <c r="CL121" s="904"/>
      <c r="CM121" s="904"/>
      <c r="CN121" s="904"/>
      <c r="CO121" s="905"/>
      <c r="CP121" s="884" t="s">
        <v>484</v>
      </c>
      <c r="CQ121" s="885"/>
      <c r="CR121" s="885"/>
      <c r="CS121" s="885"/>
      <c r="CT121" s="885"/>
      <c r="CU121" s="885"/>
      <c r="CV121" s="885"/>
      <c r="CW121" s="885"/>
      <c r="CX121" s="885"/>
      <c r="CY121" s="885"/>
      <c r="CZ121" s="885"/>
      <c r="DA121" s="885"/>
      <c r="DB121" s="885"/>
      <c r="DC121" s="885"/>
      <c r="DD121" s="885"/>
      <c r="DE121" s="885"/>
      <c r="DF121" s="886"/>
      <c r="DG121" s="862">
        <v>349598</v>
      </c>
      <c r="DH121" s="863"/>
      <c r="DI121" s="863"/>
      <c r="DJ121" s="863"/>
      <c r="DK121" s="863"/>
      <c r="DL121" s="863">
        <v>310616</v>
      </c>
      <c r="DM121" s="863"/>
      <c r="DN121" s="863"/>
      <c r="DO121" s="863"/>
      <c r="DP121" s="863"/>
      <c r="DQ121" s="863">
        <v>268207</v>
      </c>
      <c r="DR121" s="863"/>
      <c r="DS121" s="863"/>
      <c r="DT121" s="863"/>
      <c r="DU121" s="863"/>
      <c r="DV121" s="840">
        <v>3.1</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465</v>
      </c>
      <c r="AB122" s="826"/>
      <c r="AC122" s="826"/>
      <c r="AD122" s="826"/>
      <c r="AE122" s="827"/>
      <c r="AF122" s="828" t="s">
        <v>444</v>
      </c>
      <c r="AG122" s="826"/>
      <c r="AH122" s="826"/>
      <c r="AI122" s="826"/>
      <c r="AJ122" s="827"/>
      <c r="AK122" s="828" t="s">
        <v>450</v>
      </c>
      <c r="AL122" s="826"/>
      <c r="AM122" s="826"/>
      <c r="AN122" s="826"/>
      <c r="AO122" s="827"/>
      <c r="AP122" s="873" t="s">
        <v>444</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15186625</v>
      </c>
      <c r="BR122" s="894"/>
      <c r="BS122" s="894"/>
      <c r="BT122" s="894"/>
      <c r="BU122" s="894"/>
      <c r="BV122" s="894">
        <v>14833765</v>
      </c>
      <c r="BW122" s="894"/>
      <c r="BX122" s="894"/>
      <c r="BY122" s="894"/>
      <c r="BZ122" s="894"/>
      <c r="CA122" s="894">
        <v>14298035</v>
      </c>
      <c r="CB122" s="894"/>
      <c r="CC122" s="894"/>
      <c r="CD122" s="894"/>
      <c r="CE122" s="894"/>
      <c r="CF122" s="895">
        <v>167.6</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v>4163</v>
      </c>
      <c r="DH122" s="863"/>
      <c r="DI122" s="863"/>
      <c r="DJ122" s="863"/>
      <c r="DK122" s="863"/>
      <c r="DL122" s="863">
        <v>4142</v>
      </c>
      <c r="DM122" s="863"/>
      <c r="DN122" s="863"/>
      <c r="DO122" s="863"/>
      <c r="DP122" s="863"/>
      <c r="DQ122" s="863" t="s">
        <v>448</v>
      </c>
      <c r="DR122" s="863"/>
      <c r="DS122" s="863"/>
      <c r="DT122" s="863"/>
      <c r="DU122" s="863"/>
      <c r="DV122" s="840" t="s">
        <v>454</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454</v>
      </c>
      <c r="AB123" s="826"/>
      <c r="AC123" s="826"/>
      <c r="AD123" s="826"/>
      <c r="AE123" s="827"/>
      <c r="AF123" s="828" t="s">
        <v>454</v>
      </c>
      <c r="AG123" s="826"/>
      <c r="AH123" s="826"/>
      <c r="AI123" s="826"/>
      <c r="AJ123" s="827"/>
      <c r="AK123" s="828" t="s">
        <v>454</v>
      </c>
      <c r="AL123" s="826"/>
      <c r="AM123" s="826"/>
      <c r="AN123" s="826"/>
      <c r="AO123" s="827"/>
      <c r="AP123" s="873" t="s">
        <v>450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487</v>
      </c>
      <c r="BP123" s="927"/>
      <c r="BQ123" s="881">
        <v>21113787</v>
      </c>
      <c r="BR123" s="882"/>
      <c r="BS123" s="882"/>
      <c r="BT123" s="882"/>
      <c r="BU123" s="882"/>
      <c r="BV123" s="882">
        <v>20218035</v>
      </c>
      <c r="BW123" s="882"/>
      <c r="BX123" s="882"/>
      <c r="BY123" s="882"/>
      <c r="BZ123" s="882"/>
      <c r="CA123" s="882">
        <v>21940133</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444</v>
      </c>
      <c r="AB124" s="826"/>
      <c r="AC124" s="826"/>
      <c r="AD124" s="826"/>
      <c r="AE124" s="827"/>
      <c r="AF124" s="828" t="s">
        <v>450</v>
      </c>
      <c r="AG124" s="826"/>
      <c r="AH124" s="826"/>
      <c r="AI124" s="826"/>
      <c r="AJ124" s="827"/>
      <c r="AK124" s="828" t="s">
        <v>448</v>
      </c>
      <c r="AL124" s="826"/>
      <c r="AM124" s="826"/>
      <c r="AN124" s="826"/>
      <c r="AO124" s="827"/>
      <c r="AP124" s="873" t="s">
        <v>446</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60.7</v>
      </c>
      <c r="BR124" s="880"/>
      <c r="BS124" s="880"/>
      <c r="BT124" s="880"/>
      <c r="BU124" s="880"/>
      <c r="BV124" s="880">
        <v>54.5</v>
      </c>
      <c r="BW124" s="880"/>
      <c r="BX124" s="880"/>
      <c r="BY124" s="880"/>
      <c r="BZ124" s="880"/>
      <c r="CA124" s="880">
        <v>45</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12154954</v>
      </c>
      <c r="DH124" s="809"/>
      <c r="DI124" s="809"/>
      <c r="DJ124" s="809"/>
      <c r="DK124" s="810"/>
      <c r="DL124" s="811">
        <v>11682146</v>
      </c>
      <c r="DM124" s="809"/>
      <c r="DN124" s="809"/>
      <c r="DO124" s="809"/>
      <c r="DP124" s="810"/>
      <c r="DQ124" s="811" t="s">
        <v>448</v>
      </c>
      <c r="DR124" s="809"/>
      <c r="DS124" s="809"/>
      <c r="DT124" s="809"/>
      <c r="DU124" s="810"/>
      <c r="DV124" s="897" t="s">
        <v>397</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450</v>
      </c>
      <c r="AG125" s="826"/>
      <c r="AH125" s="826"/>
      <c r="AI125" s="826"/>
      <c r="AJ125" s="827"/>
      <c r="AK125" s="828" t="s">
        <v>397</v>
      </c>
      <c r="AL125" s="826"/>
      <c r="AM125" s="826"/>
      <c r="AN125" s="826"/>
      <c r="AO125" s="827"/>
      <c r="AP125" s="873" t="s">
        <v>450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450</v>
      </c>
      <c r="DH125" s="891"/>
      <c r="DI125" s="891"/>
      <c r="DJ125" s="891"/>
      <c r="DK125" s="891"/>
      <c r="DL125" s="891" t="s">
        <v>397</v>
      </c>
      <c r="DM125" s="891"/>
      <c r="DN125" s="891"/>
      <c r="DO125" s="891"/>
      <c r="DP125" s="891"/>
      <c r="DQ125" s="891" t="s">
        <v>444</v>
      </c>
      <c r="DR125" s="891"/>
      <c r="DS125" s="891"/>
      <c r="DT125" s="891"/>
      <c r="DU125" s="891"/>
      <c r="DV125" s="892" t="s">
        <v>448</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397</v>
      </c>
      <c r="AB126" s="826"/>
      <c r="AC126" s="826"/>
      <c r="AD126" s="826"/>
      <c r="AE126" s="827"/>
      <c r="AF126" s="828" t="s">
        <v>397</v>
      </c>
      <c r="AG126" s="826"/>
      <c r="AH126" s="826"/>
      <c r="AI126" s="826"/>
      <c r="AJ126" s="827"/>
      <c r="AK126" s="828" t="s">
        <v>397</v>
      </c>
      <c r="AL126" s="826"/>
      <c r="AM126" s="826"/>
      <c r="AN126" s="826"/>
      <c r="AO126" s="827"/>
      <c r="AP126" s="873" t="s">
        <v>397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397</v>
      </c>
      <c r="DH126" s="863"/>
      <c r="DI126" s="863"/>
      <c r="DJ126" s="863"/>
      <c r="DK126" s="863"/>
      <c r="DL126" s="863" t="s">
        <v>397</v>
      </c>
      <c r="DM126" s="863"/>
      <c r="DN126" s="863"/>
      <c r="DO126" s="863"/>
      <c r="DP126" s="863"/>
      <c r="DQ126" s="863" t="s">
        <v>397</v>
      </c>
      <c r="DR126" s="863"/>
      <c r="DS126" s="863"/>
      <c r="DT126" s="863"/>
      <c r="DU126" s="863"/>
      <c r="DV126" s="840" t="s">
        <v>448</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397</v>
      </c>
      <c r="AB127" s="826"/>
      <c r="AC127" s="826"/>
      <c r="AD127" s="826"/>
      <c r="AE127" s="827"/>
      <c r="AF127" s="828" t="s">
        <v>397</v>
      </c>
      <c r="AG127" s="826"/>
      <c r="AH127" s="826"/>
      <c r="AI127" s="826"/>
      <c r="AJ127" s="827"/>
      <c r="AK127" s="828" t="s">
        <v>450</v>
      </c>
      <c r="AL127" s="826"/>
      <c r="AM127" s="826"/>
      <c r="AN127" s="826"/>
      <c r="AO127" s="827"/>
      <c r="AP127" s="873" t="s">
        <v>397</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397</v>
      </c>
      <c r="DH127" s="863"/>
      <c r="DI127" s="863"/>
      <c r="DJ127" s="863"/>
      <c r="DK127" s="863"/>
      <c r="DL127" s="863" t="s">
        <v>397</v>
      </c>
      <c r="DM127" s="863"/>
      <c r="DN127" s="863"/>
      <c r="DO127" s="863"/>
      <c r="DP127" s="863"/>
      <c r="DQ127" s="863" t="s">
        <v>397</v>
      </c>
      <c r="DR127" s="863"/>
      <c r="DS127" s="863"/>
      <c r="DT127" s="863"/>
      <c r="DU127" s="863"/>
      <c r="DV127" s="840" t="s">
        <v>450</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317374</v>
      </c>
      <c r="AB128" s="847"/>
      <c r="AC128" s="847"/>
      <c r="AD128" s="847"/>
      <c r="AE128" s="848"/>
      <c r="AF128" s="849">
        <v>330814</v>
      </c>
      <c r="AG128" s="847"/>
      <c r="AH128" s="847"/>
      <c r="AI128" s="847"/>
      <c r="AJ128" s="848"/>
      <c r="AK128" s="849">
        <v>309297</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444</v>
      </c>
      <c r="BG128" s="833"/>
      <c r="BH128" s="833"/>
      <c r="BI128" s="833"/>
      <c r="BJ128" s="833"/>
      <c r="BK128" s="833"/>
      <c r="BL128" s="856"/>
      <c r="BM128" s="832">
        <v>13.37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448</v>
      </c>
      <c r="DH128" s="837"/>
      <c r="DI128" s="837"/>
      <c r="DJ128" s="837"/>
      <c r="DK128" s="837"/>
      <c r="DL128" s="837" t="s">
        <v>448</v>
      </c>
      <c r="DM128" s="837"/>
      <c r="DN128" s="837"/>
      <c r="DO128" s="837"/>
      <c r="DP128" s="837"/>
      <c r="DQ128" s="837" t="s">
        <v>448</v>
      </c>
      <c r="DR128" s="837"/>
      <c r="DS128" s="837"/>
      <c r="DT128" s="837"/>
      <c r="DU128" s="837"/>
      <c r="DV128" s="838" t="s">
        <v>448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9544235</v>
      </c>
      <c r="AB129" s="826"/>
      <c r="AC129" s="826"/>
      <c r="AD129" s="826"/>
      <c r="AE129" s="827"/>
      <c r="AF129" s="828">
        <v>9450782</v>
      </c>
      <c r="AG129" s="826"/>
      <c r="AH129" s="826"/>
      <c r="AI129" s="826"/>
      <c r="AJ129" s="827"/>
      <c r="AK129" s="828">
        <v>9789683</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505</v>
      </c>
      <c r="BG129" s="816"/>
      <c r="BH129" s="816"/>
      <c r="BI129" s="816"/>
      <c r="BJ129" s="816"/>
      <c r="BK129" s="816"/>
      <c r="BL129" s="817"/>
      <c r="BM129" s="815">
        <v>18.37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1284450</v>
      </c>
      <c r="AB130" s="826"/>
      <c r="AC130" s="826"/>
      <c r="AD130" s="826"/>
      <c r="AE130" s="827"/>
      <c r="AF130" s="828">
        <v>1218441</v>
      </c>
      <c r="AG130" s="826"/>
      <c r="AH130" s="826"/>
      <c r="AI130" s="826"/>
      <c r="AJ130" s="827"/>
      <c r="AK130" s="828">
        <v>1259303</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9.3000000000000007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8259785</v>
      </c>
      <c r="AB131" s="809"/>
      <c r="AC131" s="809"/>
      <c r="AD131" s="809"/>
      <c r="AE131" s="810"/>
      <c r="AF131" s="811">
        <v>8232341</v>
      </c>
      <c r="AG131" s="809"/>
      <c r="AH131" s="809"/>
      <c r="AI131" s="809"/>
      <c r="AJ131" s="810"/>
      <c r="AK131" s="811">
        <v>8530380</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v>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14.670321319999999</v>
      </c>
      <c r="AB132" s="789"/>
      <c r="AC132" s="789"/>
      <c r="AD132" s="789"/>
      <c r="AE132" s="790"/>
      <c r="AF132" s="791">
        <v>10.9812628</v>
      </c>
      <c r="AG132" s="789"/>
      <c r="AH132" s="789"/>
      <c r="AI132" s="789"/>
      <c r="AJ132" s="790"/>
      <c r="AK132" s="791">
        <v>2.318079617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14.7</v>
      </c>
      <c r="AB133" s="768"/>
      <c r="AC133" s="768"/>
      <c r="AD133" s="768"/>
      <c r="AE133" s="769"/>
      <c r="AF133" s="767">
        <v>13.3</v>
      </c>
      <c r="AG133" s="768"/>
      <c r="AH133" s="768"/>
      <c r="AI133" s="768"/>
      <c r="AJ133" s="769"/>
      <c r="AK133" s="767">
        <v>9.3000000000000007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w8m5BCKBSjXi3bYAgGNtylTQVwq55DhvThlExpK3KqeUxgsYIs1hPy2yAf6N6S4ztnW+6UYK82uEjxxRlQpYQ==" saltValue="p2coVjm/RH/yGT5pzoSX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NWW3sMyu8Anw3RnhLEUNDIELnfNZLe2wWgum8gXbSPeLQmRUQjsAPK3O6KEjjOExzUIk9psML+0dycJHDYYaQ==" saltValue="/yTb8c2kplSqCVKuTIy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PAx6v7/XZBoBqpmJLXzAo/XJTH7vs207TONT9hQcs2Oyd46lqLpE/vKX67OAa9hfwNaLoLzbwm0+yUnApwwdA==" saltValue="3Y8/xJPTT9Pcd0nmO0zT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522</v>
      </c>
      <c r="AL9" s="1190"/>
      <c r="AM9" s="1190"/>
      <c r="AN9" s="1191"/>
      <c r="AO9" s="314">
        <v>2952592</v>
      </c>
      <c r="AP9" s="314">
        <v>72028</v>
      </c>
      <c r="AQ9" s="315">
        <v>93452</v>
      </c>
      <c r="AR9" s="316">
        <v>-22.9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523</v>
      </c>
      <c r="AL10" s="1190"/>
      <c r="AM10" s="1190"/>
      <c r="AN10" s="1191"/>
      <c r="AO10" s="317">
        <v>85851</v>
      </c>
      <c r="AP10" s="317">
        <v>2094</v>
      </c>
      <c r="AQ10" s="318">
        <v>10961</v>
      </c>
      <c r="AR10" s="319">
        <v>-80.900000000000006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524</v>
      </c>
      <c r="AL11" s="1190"/>
      <c r="AM11" s="1190"/>
      <c r="AN11" s="1191"/>
      <c r="AO11" s="317" t="s">
        <v>525</v>
      </c>
      <c r="AP11" s="317" t="s">
        <v>525</v>
      </c>
      <c r="AQ11" s="318">
        <v>1243</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526</v>
      </c>
      <c r="AL12" s="1190"/>
      <c r="AM12" s="1190"/>
      <c r="AN12" s="1191"/>
      <c r="AO12" s="317" t="s">
        <v>525</v>
      </c>
      <c r="AP12" s="317" t="s">
        <v>525</v>
      </c>
      <c r="AQ12" s="318">
        <v>0</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527</v>
      </c>
      <c r="AL13" s="1190"/>
      <c r="AM13" s="1190"/>
      <c r="AN13" s="1191"/>
      <c r="AO13" s="317">
        <v>152976</v>
      </c>
      <c r="AP13" s="317">
        <v>3732</v>
      </c>
      <c r="AQ13" s="318">
        <v>3934</v>
      </c>
      <c r="AR13" s="319">
        <v>-5.0999999999999996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528</v>
      </c>
      <c r="AL14" s="1190"/>
      <c r="AM14" s="1190"/>
      <c r="AN14" s="1191"/>
      <c r="AO14" s="317">
        <v>114417</v>
      </c>
      <c r="AP14" s="317">
        <v>2791</v>
      </c>
      <c r="AQ14" s="318">
        <v>2305</v>
      </c>
      <c r="AR14" s="319">
        <v>21.1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529</v>
      </c>
      <c r="AL15" s="1193"/>
      <c r="AM15" s="1193"/>
      <c r="AN15" s="1194"/>
      <c r="AO15" s="317">
        <v>-366922</v>
      </c>
      <c r="AP15" s="317">
        <v>-8951</v>
      </c>
      <c r="AQ15" s="318">
        <v>-6772</v>
      </c>
      <c r="AR15" s="319">
        <v>32.200000000000003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2938914</v>
      </c>
      <c r="AP16" s="317">
        <v>71695</v>
      </c>
      <c r="AQ16" s="318">
        <v>105123</v>
      </c>
      <c r="AR16" s="319">
        <v>-31.8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534</v>
      </c>
      <c r="AL21" s="1196"/>
      <c r="AM21" s="1196"/>
      <c r="AN21" s="1197"/>
      <c r="AO21" s="330">
        <v>7.32</v>
      </c>
      <c r="AP21" s="331">
        <v>9.61</v>
      </c>
      <c r="AQ21" s="332">
        <v>-2.29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535</v>
      </c>
      <c r="AL22" s="1196"/>
      <c r="AM22" s="1196"/>
      <c r="AN22" s="1197"/>
      <c r="AO22" s="335">
        <v>99.6</v>
      </c>
      <c r="AP22" s="336">
        <v>97.3</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539</v>
      </c>
      <c r="AL32" s="1179"/>
      <c r="AM32" s="1179"/>
      <c r="AN32" s="1180"/>
      <c r="AO32" s="345">
        <v>1057784</v>
      </c>
      <c r="AP32" s="345">
        <v>25805</v>
      </c>
      <c r="AQ32" s="346">
        <v>59783</v>
      </c>
      <c r="AR32" s="347">
        <v>-56.8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540</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541</v>
      </c>
      <c r="AL34" s="1179"/>
      <c r="AM34" s="1179"/>
      <c r="AN34" s="1180"/>
      <c r="AO34" s="345" t="s">
        <v>525</v>
      </c>
      <c r="AP34" s="345" t="s">
        <v>525</v>
      </c>
      <c r="AQ34" s="346">
        <v>3</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542</v>
      </c>
      <c r="AL35" s="1179"/>
      <c r="AM35" s="1179"/>
      <c r="AN35" s="1180"/>
      <c r="AO35" s="345">
        <v>619498</v>
      </c>
      <c r="AP35" s="345">
        <v>15113</v>
      </c>
      <c r="AQ35" s="346">
        <v>17197</v>
      </c>
      <c r="AR35" s="347">
        <v>-12.1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543</v>
      </c>
      <c r="AL36" s="1179"/>
      <c r="AM36" s="1179"/>
      <c r="AN36" s="1180"/>
      <c r="AO36" s="345">
        <v>89022</v>
      </c>
      <c r="AP36" s="345">
        <v>2172</v>
      </c>
      <c r="AQ36" s="346">
        <v>2470</v>
      </c>
      <c r="AR36" s="347">
        <v>-12.1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544</v>
      </c>
      <c r="AL37" s="1179"/>
      <c r="AM37" s="1179"/>
      <c r="AN37" s="1180"/>
      <c r="AO37" s="345" t="s">
        <v>525</v>
      </c>
      <c r="AP37" s="345" t="s">
        <v>525</v>
      </c>
      <c r="AQ37" s="346">
        <v>386</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545</v>
      </c>
      <c r="AL38" s="1176"/>
      <c r="AM38" s="1176"/>
      <c r="AN38" s="1177"/>
      <c r="AO38" s="348">
        <v>37</v>
      </c>
      <c r="AP38" s="348">
        <v>1</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546</v>
      </c>
      <c r="AL39" s="1176"/>
      <c r="AM39" s="1176"/>
      <c r="AN39" s="1177"/>
      <c r="AO39" s="345">
        <v>-309297</v>
      </c>
      <c r="AP39" s="345">
        <v>-7545</v>
      </c>
      <c r="AQ39" s="346">
        <v>-5644</v>
      </c>
      <c r="AR39" s="347">
        <v>33.700000000000003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547</v>
      </c>
      <c r="AL40" s="1179"/>
      <c r="AM40" s="1179"/>
      <c r="AN40" s="1180"/>
      <c r="AO40" s="345">
        <v>-1259303</v>
      </c>
      <c r="AP40" s="345">
        <v>-30721</v>
      </c>
      <c r="AQ40" s="346">
        <v>-52018</v>
      </c>
      <c r="AR40" s="347">
        <v>-40.9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197741</v>
      </c>
      <c r="AP41" s="345">
        <v>4824</v>
      </c>
      <c r="AQ41" s="346">
        <v>22179</v>
      </c>
      <c r="AR41" s="347">
        <v>-78.2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517</v>
      </c>
      <c r="AN49" s="1186" t="s">
        <v>551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1196186</v>
      </c>
      <c r="AN51" s="367">
        <v>27894</v>
      </c>
      <c r="AO51" s="368">
        <v>3.2</v>
      </c>
      <c r="AP51" s="369">
        <v>66954</v>
      </c>
      <c r="AQ51" s="370">
        <v>5.0999999999999996</v>
      </c>
      <c r="AR51" s="371">
        <v>-1.9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665292</v>
      </c>
      <c r="AN52" s="375">
        <v>15514</v>
      </c>
      <c r="AO52" s="376">
        <v>25.7</v>
      </c>
      <c r="AP52" s="377">
        <v>37305</v>
      </c>
      <c r="AQ52" s="378">
        <v>7.9</v>
      </c>
      <c r="AR52" s="379">
        <v>17.8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1143395</v>
      </c>
      <c r="AN53" s="367">
        <v>26940</v>
      </c>
      <c r="AO53" s="368">
        <v>-3.4</v>
      </c>
      <c r="AP53" s="369">
        <v>72656</v>
      </c>
      <c r="AQ53" s="370">
        <v>8.5</v>
      </c>
      <c r="AR53" s="371">
        <v>-11.9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438790</v>
      </c>
      <c r="AN54" s="375">
        <v>10338</v>
      </c>
      <c r="AO54" s="376">
        <v>-33.4</v>
      </c>
      <c r="AP54" s="377">
        <v>36448</v>
      </c>
      <c r="AQ54" s="378">
        <v>-2.2999999999999998</v>
      </c>
      <c r="AR54" s="379">
        <v>-31.1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753310</v>
      </c>
      <c r="AN55" s="367">
        <v>17908</v>
      </c>
      <c r="AO55" s="368">
        <v>-33.5</v>
      </c>
      <c r="AP55" s="369">
        <v>65080</v>
      </c>
      <c r="AQ55" s="370">
        <v>-10.4</v>
      </c>
      <c r="AR55" s="371">
        <v>-23.1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276016</v>
      </c>
      <c r="AN56" s="375">
        <v>6562</v>
      </c>
      <c r="AO56" s="376">
        <v>-36.5</v>
      </c>
      <c r="AP56" s="377">
        <v>38201</v>
      </c>
      <c r="AQ56" s="378">
        <v>4.8</v>
      </c>
      <c r="AR56" s="379">
        <v>-41.3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1492574</v>
      </c>
      <c r="AN57" s="367">
        <v>36031</v>
      </c>
      <c r="AO57" s="368">
        <v>101.2</v>
      </c>
      <c r="AP57" s="369">
        <v>79288</v>
      </c>
      <c r="AQ57" s="370">
        <v>21.8</v>
      </c>
      <c r="AR57" s="371">
        <v>79.400000000000006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452668</v>
      </c>
      <c r="AN58" s="375">
        <v>10927</v>
      </c>
      <c r="AO58" s="376">
        <v>66.5</v>
      </c>
      <c r="AP58" s="377">
        <v>41870</v>
      </c>
      <c r="AQ58" s="378">
        <v>9.6</v>
      </c>
      <c r="AR58" s="379">
        <v>56.9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2035430</v>
      </c>
      <c r="AN59" s="367">
        <v>49654</v>
      </c>
      <c r="AO59" s="368">
        <v>37.799999999999997</v>
      </c>
      <c r="AP59" s="369">
        <v>84962</v>
      </c>
      <c r="AQ59" s="370">
        <v>7.2</v>
      </c>
      <c r="AR59" s="371">
        <v>30.6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509482</v>
      </c>
      <c r="AN60" s="375">
        <v>12429</v>
      </c>
      <c r="AO60" s="376">
        <v>13.7</v>
      </c>
      <c r="AP60" s="377">
        <v>42793</v>
      </c>
      <c r="AQ60" s="378">
        <v>2.2000000000000002</v>
      </c>
      <c r="AR60" s="379">
        <v>11.5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1324179</v>
      </c>
      <c r="AN61" s="382">
        <v>31685</v>
      </c>
      <c r="AO61" s="383">
        <v>21.1</v>
      </c>
      <c r="AP61" s="384">
        <v>73788</v>
      </c>
      <c r="AQ61" s="385">
        <v>6.4</v>
      </c>
      <c r="AR61" s="371">
        <v>14.7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468450</v>
      </c>
      <c r="AN62" s="375">
        <v>11154</v>
      </c>
      <c r="AO62" s="376">
        <v>7.2</v>
      </c>
      <c r="AP62" s="377">
        <v>39323</v>
      </c>
      <c r="AQ62" s="378">
        <v>4.4000000000000004</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qBDO7dSi5Jy8wEQb4mKkhejgtEXleplr/b8l5DVf1A88A7nQSICVhXhEKMwAg8hALf/xc5mZoAOrWlpWw7aTg==" saltValue="Vxk7CSHEI+RLffwUg6MV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TcW0jN9eEDaMGYyguRiYQXR19O9St21ePiDHpTSWaj2AyIvwCbKP5vv92vYjk3ymA48aL70y77espcunUL4aig==" saltValue="+aIs/InUcgOf2uIcVumC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4VT9/FlTqBfSHarrrCkcwP7vvfyKrcBUOwmqKq2No8MxO22BiKyWDHbBA+Rkcz2W9shmbT/kY3TWwtwDHRvaNQ==" saltValue="vySASWVbewuQVYs7m20W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11.5</v>
      </c>
      <c r="G47" s="12">
        <v>7.6</v>
      </c>
      <c r="H47" s="12">
        <v>3.49</v>
      </c>
      <c r="I47" s="12">
        <v>1.42</v>
      </c>
      <c r="J47" s="13">
        <v>15.12</v>
      </c>
    </row>
    <row r="48" spans="2:10" ht="57.75" customHeight="1" x14ac:dyDescent="0.15">
      <c r="B48" s="14"/>
      <c r="C48" s="1202" t="s">
        <v>4</v>
      </c>
      <c r="D48" s="1202"/>
      <c r="E48" s="1203"/>
      <c r="F48" s="15">
        <v>0.81</v>
      </c>
      <c r="G48" s="16">
        <v>0.28000000000000003</v>
      </c>
      <c r="H48" s="16">
        <v>0.86</v>
      </c>
      <c r="I48" s="16">
        <v>4.22</v>
      </c>
      <c r="J48" s="17">
        <v>7.4</v>
      </c>
    </row>
    <row r="49" spans="2:10" ht="57.75" customHeight="1" thickBot="1" x14ac:dyDescent="0.2">
      <c r="B49" s="18"/>
      <c r="C49" s="1204" t="s">
        <v>5</v>
      </c>
      <c r="D49" s="1204"/>
      <c r="E49" s="1205"/>
      <c r="F49" s="19" t="s">
        <v>572</v>
      </c>
      <c r="G49" s="20" t="s">
        <v>573</v>
      </c>
      <c r="H49" s="20" t="s">
        <v>574</v>
      </c>
      <c r="I49" s="20">
        <v>1.36</v>
      </c>
      <c r="J49" s="21">
        <v>17.079999999999998</v>
      </c>
    </row>
    <row r="50" spans="2:10" ht="13.5" customHeight="1" x14ac:dyDescent="0.15"/>
  </sheetData>
  <sheetProtection algorithmName="SHA-512" hashValue="LqOmrk1E398f2GnjHJ2QhKthYklex7JvSbugLrSDx6umTnZkGr7CaD46bdp0NPnznLzlKNRWvyPZyElV1ULTRw==" saltValue="0NDPRVD4DfN4M/y9ikT7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2022-03-10T12:14:17Z</cp:lastPrinted>
  <dcterms:created xsi:type="dcterms:W3CDTF">2022-02-02T06:59:04Z</dcterms:created>
  <dcterms:modified xsi:type="dcterms:W3CDTF">2022-03-23T00:22:28Z</dcterms:modified>
  <cp:category/>
</cp:coreProperties>
</file>