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C:\Users\2001757\Desktop\財政課の仕事（宮内）\メール\R3.9.16【作業依頼（101（金）〆）】令和元年度財政状況資料集の作成について（２回目）\回答\"/>
    </mc:Choice>
  </mc:AlternateContent>
  <xr:revisionPtr revIDLastSave="0" documentId="13_ncr:1_{DCA1DAEE-A235-4DAD-B547-80821A39CBD1}" xr6:coauthVersionLast="36" xr6:coauthVersionMax="36" xr10:uidLastSave="{00000000-0000-0000-0000-000000000000}"/>
  <bookViews>
    <workbookView xWindow="0" yWindow="0" windowWidth="20490" windowHeight="754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BE36" i="10"/>
  <c r="AM36" i="10"/>
  <c r="CO35" i="10"/>
  <c r="BE35" i="10"/>
  <c r="CO34" i="10"/>
  <c r="BW34" i="10"/>
  <c r="BW35" i="10" s="1"/>
  <c r="BW36" i="10" s="1"/>
  <c r="BW37" i="10" s="1"/>
  <c r="BW38" i="10" s="1"/>
  <c r="BW39" i="10" s="1"/>
  <c r="BW40" i="10" s="1"/>
  <c r="BW41" i="10" s="1"/>
  <c r="BW42" i="10" s="1"/>
  <c r="BW43" i="10" s="1"/>
  <c r="C34" i="10"/>
  <c r="C35" i="10" l="1"/>
  <c r="C36" i="10" s="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l="1"/>
  <c r="BE34" i="10"/>
</calcChain>
</file>

<file path=xl/sharedStrings.xml><?xml version="1.0" encoding="utf-8"?>
<sst xmlns="http://schemas.openxmlformats.org/spreadsheetml/2006/main" count="1162" uniqueCount="625">
  <si>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</si>
  <si>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</si>
  <si>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</si>
  <si>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</si>
  <si>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</si>
  <si>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</si>
  <si>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</si>
  <si>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</si>
  <si>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</si>
  <si>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</si>
  <si>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</si>
  <si>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</si>
  <si>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</si>
  <si>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</si>
  <si>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</si>
  <si>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</si>
  <si>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</si>
  <si>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</si>
  <si>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</si>
  <si>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</si>
  <si>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</si>
  <si>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</si>
  <si>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</si>
  <si>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</si>
  <si>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</si>
  <si>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</si>
  <si>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</si>
  <si>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</si>
  <si>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</si>
  <si>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</si>
  <si>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</si>
  <si>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</si>
  <si>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</si>
  <si>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</si>
  <si>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</si>
  <si>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</si>
  <si>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</si>
  <si>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</si>
  <si>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</si>
  <si>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</si>
  <si>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</si>
  <si>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</si>
  <si>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</si>
  <si>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</si>
  <si>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</si>
  <si>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</si>
  <si>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</si>
  <si>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</si>
  <si>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</si>
  <si>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</si>
  <si>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</si>
  <si>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</si>
  <si>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</si>
  <si>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</si>
  <si>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</si>
  <si>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</si>
  <si>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</si>
  <si>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</si>
  <si>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</si>
  <si>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</si>
  <si>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</si>
  <si>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</si>
  <si>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</si>
  <si>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</si>
  <si>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</si>
  <si>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</si>
  <si>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</si>
  <si>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</si>
  <si>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</si>
  <si>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</si>
  <si>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</si>
  <si>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</si>
  <si>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</si>
  <si>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</si>
  <si>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</si>
  <si>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</si>
  <si>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</si>
  <si>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</si>
  <si>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</si>
  <si>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</si>
  <si>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</si>
  <si>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</si>
  <si>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</si>
  <si>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</si>
  <si>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</si>
  <si>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</si>
  <si>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</si>
  <si>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</si>
  <si>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</si>
  <si>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</si>
  <si>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</si>
  <si>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</si>
  <si>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</si>
  <si>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</si>
  <si>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</si>
  <si>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</si>
  <si>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</si>
  <si>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</si>
  <si>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中間市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</si>
  <si>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</si>
  <si>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</si>
  <si>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</si>
  <si>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</si>
  <si>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</si>
  <si>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</si>
  <si>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</si>
  <si>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</si>
  <si>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</si>
  <si>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</si>
  <si>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</si>
  <si>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</si>
  <si>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</si>
  <si>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</si>
  <si>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</si>
  <si>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</si>
  <si>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</si>
  <si>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</si>
  <si>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</si>
  <si>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</si>
  <si>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</si>
  <si>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</si>
  <si>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</si>
  <si>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</si>
  <si>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</si>
  <si>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</si>
  <si>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</si>
  <si>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</si>
  <si>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</si>
  <si>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</si>
  <si>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</si>
  <si>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</si>
  <si>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</si>
  <si>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</si>
  <si>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</si>
  <si>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</si>
  <si>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</si>
  <si>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</si>
  <si>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</si>
  <si>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</si>
  <si>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</si>
  <si>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</si>
  <si>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</si>
  <si>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</si>
  <si>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</si>
  <si>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</si>
  <si>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</si>
  <si>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</si>
  <si>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</si>
  <si>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</si>
  <si>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中間市病院事業会計</t>
    <phoneticPr fontId="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</si>
  <si>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</si>
  <si>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</si>
  <si>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</si>
  <si>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</si>
  <si>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</si>
  <si>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</si>
  <si>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</si>
  <si>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</si>
  <si>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</si>
  <si>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</si>
  <si>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</si>
  <si>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</si>
  <si>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</si>
  <si>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</si>
  <si>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</si>
  <si>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</si>
  <si>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</si>
  <si>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</si>
  <si>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</si>
  <si>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</si>
  <si>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</si>
  <si>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</si>
  <si>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</si>
  <si>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</si>
  <si>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</si>
  <si>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</si>
  <si>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</si>
  <si>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</si>
  <si>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</si>
  <si>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</si>
  <si>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</si>
  <si>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</si>
  <si>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</si>
  <si>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</si>
  <si>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</si>
  <si>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</si>
  <si>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</si>
  <si>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</si>
  <si>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</si>
  <si>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</si>
  <si>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</si>
  <si>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</si>
  <si>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</si>
  <si>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</si>
  <si>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</si>
  <si>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</si>
  <si>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</si>
  <si>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</si>
  <si>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</si>
  <si>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</si>
  <si>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</si>
  <si>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</si>
  <si>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</si>
  <si>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</si>
  <si>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</si>
  <si>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</si>
  <si>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</si>
  <si>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</si>
  <si>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</si>
  <si>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</si>
  <si>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</si>
  <si>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</si>
  <si>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</si>
  <si>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福岡県中間市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</si>
  <si>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</si>
  <si>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</si>
  <si>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</si>
  <si>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</si>
  <si>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</si>
  <si>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</si>
  <si>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</si>
  <si>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</si>
  <si>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</si>
  <si>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</si>
  <si>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</si>
  <si>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</si>
  <si>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</si>
  <si>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</si>
  <si>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</si>
  <si>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</si>
  <si>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</si>
  <si>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</si>
  <si>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</si>
  <si>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</si>
  <si>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</si>
  <si>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</si>
  <si>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</si>
  <si>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</si>
  <si>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</si>
  <si>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</si>
  <si>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</si>
  <si>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</si>
  <si>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</si>
  <si>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</si>
  <si>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</si>
  <si>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</si>
  <si>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</si>
  <si>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</si>
  <si>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</si>
  <si>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</si>
  <si>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</si>
  <si>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</si>
  <si>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</si>
  <si>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</si>
  <si>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</si>
  <si>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</si>
  <si>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</si>
  <si>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</si>
  <si>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</si>
  <si>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</si>
  <si>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</si>
  <si>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</si>
  <si>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</si>
  <si>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</si>
  <si>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</si>
  <si>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</si>
  <si>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</si>
  <si>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</si>
  <si>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</si>
  <si>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</si>
  <si>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</si>
  <si>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</si>
  <si>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</si>
  <si>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</si>
  <si>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</si>
  <si>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</si>
  <si>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</si>
  <si>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</si>
  <si>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</si>
  <si>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</si>
  <si>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</si>
  <si>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</si>
  <si>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</si>
  <si>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</si>
  <si>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</si>
  <si>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</si>
  <si>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</si>
  <si>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</si>
  <si>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</si>
  <si>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</si>
  <si>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</si>
  <si>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</si>
  <si>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</si>
  <si>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</si>
  <si>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</si>
  <si>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</si>
  <si>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</si>
  <si>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</si>
  <si>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</si>
  <si>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</si>
  <si>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</si>
  <si>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</si>
  <si>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</si>
  <si>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</si>
  <si>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</si>
  <si>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</si>
  <si>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</si>
  <si>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</si>
  <si>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</si>
  <si>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</si>
  <si>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</si>
  <si>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</si>
  <si>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</si>
  <si>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</si>
  <si>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</si>
  <si>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</si>
  <si>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</si>
  <si>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</si>
  <si>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</si>
  <si>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</si>
  <si>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</si>
  <si>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</si>
  <si>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</si>
  <si>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</si>
  <si>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</si>
  <si>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</si>
  <si>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</si>
  <si>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</si>
  <si>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</si>
  <si>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</si>
  <si>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</si>
  <si>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</si>
  <si>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</si>
  <si>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</si>
  <si>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</si>
  <si>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</si>
  <si>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</si>
  <si>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</si>
  <si>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</si>
  <si>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</si>
  <si>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</si>
  <si>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</si>
  <si>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</si>
  <si>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</si>
  <si>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</si>
  <si>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</si>
  <si>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</si>
  <si>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</si>
  <si>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</si>
  <si>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</si>
  <si>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</si>
  <si>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</si>
  <si>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</si>
  <si>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</si>
  <si>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</si>
  <si>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</si>
  <si>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</si>
  <si>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</si>
  <si>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</si>
  <si>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</si>
  <si>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</si>
  <si>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</si>
  <si>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</si>
  <si>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</si>
  <si>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</si>
  <si>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</si>
  <si>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</si>
  <si>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福岡県中間市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</si>
  <si>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</si>
  <si>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</si>
  <si>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</si>
  <si>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</si>
  <si>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</si>
  <si>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</si>
  <si>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</si>
  <si>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</si>
  <si>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</si>
  <si>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</si>
  <si>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</si>
  <si>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</si>
  <si>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</si>
  <si>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</si>
  <si>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</si>
  <si>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</si>
  <si>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</si>
  <si>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</si>
  <si>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</si>
  <si>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</si>
  <si>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中間市公共用地先行取得特別会計</t>
    <phoneticPr fontId="5"/>
  </si>
  <si>
    <t>-</t>
    <phoneticPr fontId="5"/>
  </si>
  <si>
    <t>中間市住宅新築資金等特別会計</t>
    <phoneticPr fontId="5"/>
  </si>
  <si>
    <t>中間市地域下水道事業特別会計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</si>
  <si>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</si>
  <si>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</si>
  <si>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</si>
  <si>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</si>
  <si>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</si>
  <si>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</si>
  <si>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</si>
  <si>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</si>
  <si>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</si>
  <si>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</si>
  <si>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</si>
  <si>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</si>
  <si>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</si>
  <si>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</si>
  <si>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中間市特別会計国民健康保険事業</t>
    <phoneticPr fontId="5"/>
  </si>
  <si>
    <t>中間市介護保険事業特別会計</t>
    <phoneticPr fontId="5"/>
  </si>
  <si>
    <t>中間市後期高齢者医療特別会計</t>
    <phoneticPr fontId="5"/>
  </si>
  <si>
    <t>中間市水道事業会計</t>
    <phoneticPr fontId="5"/>
  </si>
  <si>
    <t>法適用企業</t>
    <phoneticPr fontId="5"/>
  </si>
  <si>
    <t>中間市病院事業会計</t>
    <phoneticPr fontId="5"/>
  </si>
  <si>
    <t>中間市公共下水道事業特別会計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</si>
  <si>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</si>
  <si>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</si>
  <si>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</si>
  <si>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</si>
  <si>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</si>
  <si>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</si>
  <si>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</si>
  <si>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</si>
  <si>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</si>
  <si>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</si>
  <si>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</si>
  <si>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</si>
  <si>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</si>
  <si>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</si>
  <si>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</si>
  <si>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</si>
  <si>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</si>
  <si>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</si>
  <si>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</si>
  <si>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</si>
  <si>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</si>
  <si>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</si>
  <si>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</si>
  <si>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</si>
  <si>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</si>
  <si>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</si>
  <si>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</si>
  <si>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</si>
  <si>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</si>
  <si>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</si>
  <si>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</si>
  <si>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</si>
  <si>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</si>
  <si>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</si>
  <si>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</si>
  <si>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</si>
  <si>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</si>
  <si>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</si>
  <si>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</si>
  <si>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</si>
  <si>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</si>
  <si>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</si>
  <si>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</si>
  <si>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</si>
  <si>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</si>
  <si>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</si>
  <si>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</si>
  <si>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</si>
  <si>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</si>
  <si>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</si>
  <si>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</si>
  <si>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</si>
  <si>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</si>
  <si>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</si>
  <si>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</si>
  <si>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</si>
  <si>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</si>
  <si>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</si>
  <si>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</si>
  <si>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中間市公共下水道事業特別会計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</si>
  <si>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</si>
  <si>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</si>
  <si>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中間市病院事業会計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</si>
  <si>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</si>
  <si>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中間市水道事業会計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</si>
  <si>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</si>
  <si>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</si>
  <si>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</si>
  <si>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</si>
  <si>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</si>
  <si>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</si>
  <si>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</si>
  <si>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</si>
  <si>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</si>
  <si>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</si>
  <si>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</si>
  <si>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</si>
  <si>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</si>
  <si>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</si>
  <si>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</si>
  <si>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</si>
  <si>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</si>
  <si>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</si>
  <si>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</si>
  <si>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</si>
  <si>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</si>
  <si>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</si>
  <si>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</si>
  <si>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</si>
  <si>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</si>
  <si>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</si>
  <si>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</si>
  <si>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</si>
  <si>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</si>
  <si>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</si>
  <si>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</si>
  <si>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</si>
  <si>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</si>
  <si>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</si>
  <si>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</si>
  <si>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</si>
  <si>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</si>
  <si>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</si>
  <si>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</si>
  <si>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</si>
  <si>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</si>
  <si>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</si>
  <si>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</si>
  <si>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</si>
  <si>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</si>
  <si>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</si>
  <si>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</si>
  <si>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</si>
  <si>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</si>
  <si>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</si>
  <si>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</si>
  <si>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</si>
  <si>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</si>
  <si>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</si>
  <si>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</si>
  <si>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</si>
  <si>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</si>
  <si>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</si>
  <si>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</si>
  <si>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</si>
  <si>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</si>
  <si>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</si>
  <si>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</si>
  <si>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</si>
  <si>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</si>
  <si>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</si>
  <si>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</si>
  <si>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</si>
  <si>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</si>
  <si>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</si>
  <si>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</si>
  <si>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</si>
  <si>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</si>
  <si>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</si>
  <si>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</si>
  <si>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</si>
  <si>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</si>
  <si>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</si>
  <si>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</si>
  <si>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</si>
  <si>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</si>
  <si>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</si>
  <si>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</si>
  <si>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</si>
  <si>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</si>
  <si>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2.07</t>
  </si>
  <si>
    <t>▲ 8.49</t>
  </si>
  <si>
    <t>▲ 4.44</t>
  </si>
  <si>
    <t>▲ 3.56</t>
  </si>
  <si>
    <t>中間市特別会計国民健康保険事業</t>
  </si>
  <si>
    <t>▲ 12.71</t>
  </si>
  <si>
    <t>▲ 12.89</t>
  </si>
  <si>
    <t>▲ 10.58</t>
  </si>
  <si>
    <t>▲ 9.94</t>
  </si>
  <si>
    <t>▲ 9.63</t>
  </si>
  <si>
    <t>中間市住宅新築資金等特別会計</t>
  </si>
  <si>
    <t>▲ 3.73</t>
  </si>
  <si>
    <t>▲ 3.63</t>
  </si>
  <si>
    <t>▲ 3.59</t>
  </si>
  <si>
    <t>▲ 3.53</t>
  </si>
  <si>
    <t>▲ 3.54</t>
  </si>
  <si>
    <t>中間市病院事業会計</t>
  </si>
  <si>
    <t>▲ 1.39</t>
  </si>
  <si>
    <t>▲ 2.91</t>
  </si>
  <si>
    <t>中間市水道事業会計</t>
  </si>
  <si>
    <t>一般会計</t>
  </si>
  <si>
    <t>中間市介護保険事業特別会計</t>
  </si>
  <si>
    <t>中間市公共下水道事業特別会計</t>
  </si>
  <si>
    <t>中間市後期高齢者医療特別会計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</si>
  <si>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</si>
  <si>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</si>
  <si>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</si>
  <si>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</si>
  <si>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</si>
  <si>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</si>
  <si>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</si>
  <si>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</si>
  <si>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</si>
  <si>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福岡県中間市外二ヶ町山田川水利組合（一般会計）</t>
    <rPh sb="18" eb="20">
      <t>イッパン</t>
    </rPh>
    <rPh sb="20" eb="22">
      <t>カイケイ</t>
    </rPh>
    <phoneticPr fontId="2"/>
  </si>
  <si>
    <t>堀川水利組合（一般会計）</t>
    <rPh sb="7" eb="9">
      <t>イッパン</t>
    </rPh>
    <rPh sb="9" eb="11">
      <t>カイケイ</t>
    </rPh>
    <phoneticPr fontId="2"/>
  </si>
  <si>
    <t>福岡県市町村消防団員等公務災害補償組合（一般会計）</t>
    <rPh sb="20" eb="22">
      <t>イッパン</t>
    </rPh>
    <rPh sb="22" eb="24">
      <t>カイケイ</t>
    </rPh>
    <phoneticPr fontId="2"/>
  </si>
  <si>
    <t>福岡県市町村職員退職手当組合（一般会計）</t>
    <rPh sb="15" eb="17">
      <t>イッパン</t>
    </rPh>
    <rPh sb="17" eb="19">
      <t>カイケイ</t>
    </rPh>
    <phoneticPr fontId="2"/>
  </si>
  <si>
    <t>福岡県市町村職員退職手当組合（基金特別会計）</t>
    <rPh sb="15" eb="17">
      <t>キキン</t>
    </rPh>
    <rPh sb="17" eb="19">
      <t>トクベツ</t>
    </rPh>
    <rPh sb="19" eb="21">
      <t>カイケイ</t>
    </rPh>
    <phoneticPr fontId="2"/>
  </si>
  <si>
    <t>中間市行橋市競艇組合（モーターボート競走事業会計）</t>
    <rPh sb="18" eb="20">
      <t>キョウソウ</t>
    </rPh>
    <rPh sb="20" eb="22">
      <t>ジギョウ</t>
    </rPh>
    <rPh sb="22" eb="24">
      <t>カイケイ</t>
    </rPh>
    <phoneticPr fontId="2"/>
  </si>
  <si>
    <t>遠賀・中間地域広域行政事務組合（一般会計）</t>
    <rPh sb="16" eb="18">
      <t>イッパン</t>
    </rPh>
    <rPh sb="18" eb="20">
      <t>カイケイ</t>
    </rPh>
    <phoneticPr fontId="2"/>
  </si>
  <si>
    <t>福岡県自治振興組合（一般会計）</t>
    <rPh sb="10" eb="12">
      <t>イッパン</t>
    </rPh>
    <rPh sb="12" eb="14">
      <t>カイケイ</t>
    </rPh>
    <phoneticPr fontId="2"/>
  </si>
  <si>
    <t>福岡県自治振興組合（公文書館事業特別会計）</t>
    <rPh sb="10" eb="14">
      <t>コウブンショカン</t>
    </rPh>
    <rPh sb="14" eb="16">
      <t>ジギョウ</t>
    </rPh>
    <rPh sb="16" eb="18">
      <t>トクベツ</t>
    </rPh>
    <rPh sb="18" eb="20">
      <t>カイケイ</t>
    </rPh>
    <phoneticPr fontId="2"/>
  </si>
  <si>
    <t>福岡県後期高齢者医療広域連合（一般会計）</t>
    <rPh sb="15" eb="17">
      <t>イッパン</t>
    </rPh>
    <rPh sb="17" eb="19">
      <t>カイケイ</t>
    </rPh>
    <phoneticPr fontId="2"/>
  </si>
  <si>
    <t>福岡県後期高齢者医療広域連合（後期高齢者医療特別会計）</t>
    <rPh sb="15" eb="17">
      <t>コウキ</t>
    </rPh>
    <rPh sb="17" eb="20">
      <t>コウレイシャ</t>
    </rPh>
    <rPh sb="20" eb="22">
      <t>イリョウ</t>
    </rPh>
    <rPh sb="22" eb="24">
      <t>トクベツ</t>
    </rPh>
    <rPh sb="24" eb="26">
      <t>カイケイ</t>
    </rPh>
    <phoneticPr fontId="2"/>
  </si>
  <si>
    <t>中間市文化振興財団</t>
    <rPh sb="0" eb="3">
      <t>ナカマシ</t>
    </rPh>
    <rPh sb="3" eb="5">
      <t>ブンカ</t>
    </rPh>
    <rPh sb="5" eb="7">
      <t>シンコウ</t>
    </rPh>
    <rPh sb="7" eb="9">
      <t>ザイダン</t>
    </rPh>
    <phoneticPr fontId="2"/>
  </si>
  <si>
    <t>かんがい揚水施設管理運営基金</t>
    <phoneticPr fontId="5"/>
  </si>
  <si>
    <t>五楽及び虫生津工場排水施設管理運営基金</t>
    <phoneticPr fontId="5"/>
  </si>
  <si>
    <t>消防施設整備積立基金</t>
    <phoneticPr fontId="5"/>
  </si>
  <si>
    <t>都市計画事業等積立基金</t>
    <phoneticPr fontId="5"/>
  </si>
  <si>
    <t>福祉対策積立基金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</si>
  <si>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</si>
  <si>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</si>
  <si>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</si>
  <si>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本市の将来負担比率及び有形固定資産減価償却率については、両指標とも類似団体の平均を上回る状況となっている。他団体と比較して施設の老朽化が進んでいることから、公共施設等総合管理計画及び公共施設等個別施設計画に基づき適正な施設管理を図ることとする。また、施設更新に係る起債については、将来負担比率が類似団体の平均を上回っている状況を踏まえ、後年度の公債費負担に十分留意することとする。</t>
    <rPh sb="91" eb="93">
      <t>コウキョウ</t>
    </rPh>
    <rPh sb="93" eb="95">
      <t>シセツ</t>
    </rPh>
    <rPh sb="95" eb="96">
      <t>トウ</t>
    </rPh>
    <rPh sb="96" eb="98">
      <t>コベツ</t>
    </rPh>
    <rPh sb="98" eb="100">
      <t>シセツ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</si>
  <si>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</si>
  <si>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</si>
  <si>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</si>
  <si>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</si>
  <si>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</si>
  <si>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</si>
  <si>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市の将来負担比率及び実質公債費比率については、両指標とも類似団体の平均を上回る状況となっている。実質公債費比率については、大型建設事業に係る起債の償還終了等に伴って改善傾向にあったが、下水道事業の推進に伴う公営企業会計等繰入額の増加により平成29年度から悪化している。令和元年度に実施した地方債の借換えにより令和元年度の実質公債費比率は前年度と比較して1.4ポイント改善したものの、依然として類似団体の平均を上回っている。将来負担比率については、地方債の新規発行の抑制や、退職手当組合への積立てによる将来負担額の減少により改善傾向にあるものの、公営企業への繰入見込額の増加に伴う将来負担額の増加及び財政調整基金の減額に伴う充当可能基金残高の減少により、依然として類似団体の平均を上回る状況となっている。今後については、普通建設事業費の抑制や下水道事業実施による繰出金額の削減等を通じて公債費負担の削減に努めることとする。</t>
    <rPh sb="135" eb="137">
      <t>レイワ</t>
    </rPh>
    <rPh sb="137" eb="140">
      <t>ガンネンド</t>
    </rPh>
    <rPh sb="141" eb="143">
      <t>ジッシ</t>
    </rPh>
    <rPh sb="145" eb="148">
      <t>チホウサイ</t>
    </rPh>
    <rPh sb="149" eb="151">
      <t>カリカ</t>
    </rPh>
    <rPh sb="155" eb="157">
      <t>レイワ</t>
    </rPh>
    <rPh sb="157" eb="160">
      <t>ガンネンド</t>
    </rPh>
    <rPh sb="161" eb="163">
      <t>ジッシツ</t>
    </rPh>
    <rPh sb="163" eb="166">
      <t>コウサイヒ</t>
    </rPh>
    <rPh sb="166" eb="168">
      <t>ヒリツ</t>
    </rPh>
    <rPh sb="169" eb="172">
      <t>ゼンネンド</t>
    </rPh>
    <rPh sb="173" eb="175">
      <t>ヒカク</t>
    </rPh>
    <rPh sb="184" eb="186">
      <t>カイゼン</t>
    </rPh>
    <rPh sb="192" eb="194">
      <t>イゼン</t>
    </rPh>
    <rPh sb="197" eb="199">
      <t>ルイジ</t>
    </rPh>
    <rPh sb="199" eb="201">
      <t>ダンタイ</t>
    </rPh>
    <rPh sb="202" eb="204">
      <t>ヘイキン</t>
    </rPh>
    <rPh sb="205" eb="207">
      <t>ウワマワ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</si>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</sst>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6D8788C-9523-4170-AC0B-605A168CF15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63727</c:v>
                </c:pt>
                <c:pt idx="1">
                  <c:v>66954</c:v>
                </c:pt>
                <c:pt idx="2">
                  <c:v>72656</c:v>
                </c:pt>
                <c:pt idx="3">
                  <c:v>65080</c:v>
                </c:pt>
                <c:pt idx="4">
                  <c:v>79288</c:v>
                </c:pt>
              </c:numCache>
            </c:numRef>
          </c:val>
          <c:smooth val="0"/>
          <c:extLst>
            <c:ext xmlns:c16="http://schemas.microsoft.com/office/drawing/2014/chart" uri="{C3380CC4-5D6E-409C-BE32-E72D297353CC}">
              <c16:uniqueId val="{00000000-D88B-4EC6-8BBF-E0A8BBED325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27041</c:v>
                </c:pt>
                <c:pt idx="1">
                  <c:v>27894</c:v>
                </c:pt>
                <c:pt idx="2">
                  <c:v>26940</c:v>
                </c:pt>
                <c:pt idx="3">
                  <c:v>17908</c:v>
                </c:pt>
                <c:pt idx="4">
                  <c:v>36031</c:v>
                </c:pt>
              </c:numCache>
            </c:numRef>
          </c:val>
          <c:smooth val="0"/>
          <c:extLst>
            <c:ext xmlns:c16="http://schemas.microsoft.com/office/drawing/2014/chart" uri="{C3380CC4-5D6E-409C-BE32-E72D297353CC}">
              <c16:uniqueId val="{00000001-D88B-4EC6-8BBF-E0A8BBED3250}"/>
            </c:ext>
          </c:extLst>
        </c:ser>
        <c:dLbls>
          <c:showLegendKey val="0"/>
          <c:showVal val="0"/>
          <c:showCatName val="0"/>
          <c:showSerName val="0"/>
          <c:showPercent val="0"/>
          <c:showBubbleSize val="0"/>
        </c:dLbls>
        <c:marker val="1"/>
        <c:smooth val="0"/>
        <c:axId val="485386552"/>
        <c:axId val="485414200"/>
      </c:lineChart>
      <c:catAx>
        <c:axId val="4853865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5414200"/>
        <c:crosses val="autoZero"/>
        <c:auto val="1"/>
        <c:lblAlgn val="ctr"/>
        <c:lblOffset val="100"/>
        <c:tickLblSkip val="1"/>
        <c:tickMarkSkip val="1"/>
        <c:noMultiLvlLbl val="0"/>
      </c:catAx>
      <c:valAx>
        <c:axId val="48541420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5386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0.28000000000000003</c:v>
                </c:pt>
                <c:pt idx="1">
                  <c:v>0.81</c:v>
                </c:pt>
                <c:pt idx="2">
                  <c:v>0.28000000000000003</c:v>
                </c:pt>
                <c:pt idx="3">
                  <c:v>0.86</c:v>
                </c:pt>
                <c:pt idx="4">
                  <c:v>4.22</c:v>
                </c:pt>
              </c:numCache>
            </c:numRef>
          </c:val>
          <c:extLst>
            <c:ext xmlns:c16="http://schemas.microsoft.com/office/drawing/2014/chart" uri="{C3380CC4-5D6E-409C-BE32-E72D297353CC}">
              <c16:uniqueId val="{00000000-5925-41F1-81FA-F48FE218C4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20.149999999999999</c:v>
                </c:pt>
                <c:pt idx="1">
                  <c:v>11.5</c:v>
                </c:pt>
                <c:pt idx="2">
                  <c:v>7.6</c:v>
                </c:pt>
                <c:pt idx="3">
                  <c:v>3.49</c:v>
                </c:pt>
                <c:pt idx="4">
                  <c:v>1.42</c:v>
                </c:pt>
              </c:numCache>
            </c:numRef>
          </c:val>
          <c:extLst>
            <c:ext xmlns:c16="http://schemas.microsoft.com/office/drawing/2014/chart" uri="{C3380CC4-5D6E-409C-BE32-E72D297353CC}">
              <c16:uniqueId val="{00000001-5925-41F1-81FA-F48FE218C405}"/>
            </c:ext>
          </c:extLst>
        </c:ser>
        <c:dLbls>
          <c:showLegendKey val="0"/>
          <c:showVal val="0"/>
          <c:showCatName val="0"/>
          <c:showSerName val="0"/>
          <c:showPercent val="0"/>
          <c:showBubbleSize val="0"/>
        </c:dLbls>
        <c:gapWidth val="250"/>
        <c:overlap val="100"/>
        <c:axId val="491052392"/>
        <c:axId val="491052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-2.0699999999999998</c:v>
                </c:pt>
                <c:pt idx="1">
                  <c:v>-8.49</c:v>
                </c:pt>
                <c:pt idx="2">
                  <c:v>-4.4400000000000004</c:v>
                </c:pt>
                <c:pt idx="3">
                  <c:v>-3.56</c:v>
                </c:pt>
                <c:pt idx="4">
                  <c:v>1.36</c:v>
                </c:pt>
              </c:numCache>
            </c:numRef>
          </c:val>
          <c:smooth val="0"/>
          <c:extLst>
            <c:ext xmlns:c16="http://schemas.microsoft.com/office/drawing/2014/chart" uri="{C3380CC4-5D6E-409C-BE32-E72D297353CC}">
              <c16:uniqueId val="{00000002-5925-41F1-81FA-F48FE218C405}"/>
            </c:ext>
          </c:extLst>
        </c:ser>
        <c:dLbls>
          <c:showLegendKey val="0"/>
          <c:showVal val="0"/>
          <c:showCatName val="0"/>
          <c:showSerName val="0"/>
          <c:showPercent val="0"/>
          <c:showBubbleSize val="0"/>
        </c:dLbls>
        <c:marker val="1"/>
        <c:smooth val="0"/>
        <c:axId val="491052392"/>
        <c:axId val="491052776"/>
      </c:lineChart>
      <c:catAx>
        <c:axId val="491052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1052776"/>
        <c:crosses val="autoZero"/>
        <c:auto val="1"/>
        <c:lblAlgn val="ctr"/>
        <c:lblOffset val="100"/>
        <c:tickLblSkip val="1"/>
        <c:tickMarkSkip val="1"/>
        <c:noMultiLvlLbl val="0"/>
      </c:catAx>
      <c:valAx>
        <c:axId val="491052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1052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0-07CF-4369-B5A9-107BEBB46BA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7CF-4369-B5A9-107BEBB46BAA}"/>
            </c:ext>
          </c:extLst>
        </c:ser>
        <c:ser>
          <c:idx val="2"/>
          <c:order val="2"/>
          <c:tx>
            <c:strRef>
              <c:f>データシート!$A$29</c:f>
              <c:strCache>
                <c:ptCount val="1"/>
                <c:pt idx="0">
                  <c:v>中間市後期高齢者医療特別会計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0.18</c:v>
                </c:pt>
                <c:pt idx="2">
                  <c:v>#N/A</c:v>
                </c:pt>
                <c:pt idx="3">
                  <c:v>0.19</c:v>
                </c:pt>
                <c:pt idx="4">
                  <c:v>#N/A</c:v>
                </c:pt>
                <c:pt idx="5">
                  <c:v>0.17</c:v>
                </c:pt>
                <c:pt idx="6">
                  <c:v>#N/A</c:v>
                </c:pt>
                <c:pt idx="7">
                  <c:v>0.17</c:v>
                </c:pt>
                <c:pt idx="8">
                  <c:v>#N/A</c:v>
                </c:pt>
                <c:pt idx="9">
                  <c:v>0.17</c:v>
                </c:pt>
              </c:numCache>
            </c:numRef>
          </c:val>
          <c:extLst>
            <c:ext xmlns:c16="http://schemas.microsoft.com/office/drawing/2014/chart" uri="{C3380CC4-5D6E-409C-BE32-E72D297353CC}">
              <c16:uniqueId val="{00000002-07CF-4369-B5A9-107BEBB46BAA}"/>
            </c:ext>
          </c:extLst>
        </c:ser>
        <c:ser>
          <c:idx val="3"/>
          <c:order val="3"/>
          <c:tx>
            <c:strRef>
              <c:f>データシート!$A$30</c:f>
              <c:strCache>
                <c:ptCount val="1"/>
                <c:pt idx="0">
                  <c:v>中間市公共下水道事業特別会計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0.03</c:v>
                </c:pt>
                <c:pt idx="2">
                  <c:v>#N/A</c:v>
                </c:pt>
                <c:pt idx="3">
                  <c:v>0.03</c:v>
                </c:pt>
                <c:pt idx="4">
                  <c:v>#N/A</c:v>
                </c:pt>
                <c:pt idx="5">
                  <c:v>0.03</c:v>
                </c:pt>
                <c:pt idx="6">
                  <c:v>#N/A</c:v>
                </c:pt>
                <c:pt idx="7">
                  <c:v>0.03</c:v>
                </c:pt>
                <c:pt idx="8">
                  <c:v>#N/A</c:v>
                </c:pt>
                <c:pt idx="9">
                  <c:v>0.66</c:v>
                </c:pt>
              </c:numCache>
            </c:numRef>
          </c:val>
          <c:extLst>
            <c:ext xmlns:c16="http://schemas.microsoft.com/office/drawing/2014/chart" uri="{C3380CC4-5D6E-409C-BE32-E72D297353CC}">
              <c16:uniqueId val="{00000003-07CF-4369-B5A9-107BEBB46BAA}"/>
            </c:ext>
          </c:extLst>
        </c:ser>
        <c:ser>
          <c:idx val="4"/>
          <c:order val="4"/>
          <c:tx>
            <c:strRef>
              <c:f>データシート!$A$31</c:f>
              <c:strCache>
                <c:ptCount val="1"/>
                <c:pt idx="0">
                  <c:v>中間市介護保険事業特別会計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1.29</c:v>
                </c:pt>
                <c:pt idx="2">
                  <c:v>#N/A</c:v>
                </c:pt>
                <c:pt idx="3">
                  <c:v>1.66</c:v>
                </c:pt>
                <c:pt idx="4">
                  <c:v>#N/A</c:v>
                </c:pt>
                <c:pt idx="5">
                  <c:v>2.2599999999999998</c:v>
                </c:pt>
                <c:pt idx="6">
                  <c:v>#N/A</c:v>
                </c:pt>
                <c:pt idx="7">
                  <c:v>2.36</c:v>
                </c:pt>
                <c:pt idx="8">
                  <c:v>#N/A</c:v>
                </c:pt>
                <c:pt idx="9">
                  <c:v>2.61</c:v>
                </c:pt>
              </c:numCache>
            </c:numRef>
          </c:val>
          <c:extLst>
            <c:ext xmlns:c16="http://schemas.microsoft.com/office/drawing/2014/chart" uri="{C3380CC4-5D6E-409C-BE32-E72D297353CC}">
              <c16:uniqueId val="{00000004-07CF-4369-B5A9-107BEBB46BAA}"/>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4</c:v>
                </c:pt>
                <c:pt idx="2">
                  <c:v>#N/A</c:v>
                </c:pt>
                <c:pt idx="3">
                  <c:v>4.42</c:v>
                </c:pt>
                <c:pt idx="4">
                  <c:v>#N/A</c:v>
                </c:pt>
                <c:pt idx="5">
                  <c:v>3.85</c:v>
                </c:pt>
                <c:pt idx="6">
                  <c:v>#N/A</c:v>
                </c:pt>
                <c:pt idx="7">
                  <c:v>4.38</c:v>
                </c:pt>
                <c:pt idx="8">
                  <c:v>#N/A</c:v>
                </c:pt>
                <c:pt idx="9">
                  <c:v>7.74</c:v>
                </c:pt>
              </c:numCache>
            </c:numRef>
          </c:val>
          <c:extLst>
            <c:ext xmlns:c16="http://schemas.microsoft.com/office/drawing/2014/chart" uri="{C3380CC4-5D6E-409C-BE32-E72D297353CC}">
              <c16:uniqueId val="{00000005-07CF-4369-B5A9-107BEBB46BAA}"/>
            </c:ext>
          </c:extLst>
        </c:ser>
        <c:ser>
          <c:idx val="6"/>
          <c:order val="6"/>
          <c:tx>
            <c:strRef>
              <c:f>データシート!$A$33</c:f>
              <c:strCache>
                <c:ptCount val="1"/>
                <c:pt idx="0">
                  <c:v>中間市水道事業会計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17.54</c:v>
                </c:pt>
                <c:pt idx="2">
                  <c:v>#N/A</c:v>
                </c:pt>
                <c:pt idx="3">
                  <c:v>18.239999999999998</c:v>
                </c:pt>
                <c:pt idx="4">
                  <c:v>#N/A</c:v>
                </c:pt>
                <c:pt idx="5">
                  <c:v>17.96</c:v>
                </c:pt>
                <c:pt idx="6">
                  <c:v>#N/A</c:v>
                </c:pt>
                <c:pt idx="7">
                  <c:v>17.11</c:v>
                </c:pt>
                <c:pt idx="8">
                  <c:v>#N/A</c:v>
                </c:pt>
                <c:pt idx="9">
                  <c:v>17.149999999999999</c:v>
                </c:pt>
              </c:numCache>
            </c:numRef>
          </c:val>
          <c:extLst>
            <c:ext xmlns:c16="http://schemas.microsoft.com/office/drawing/2014/chart" uri="{C3380CC4-5D6E-409C-BE32-E72D297353CC}">
              <c16:uniqueId val="{00000006-07CF-4369-B5A9-107BEBB46BAA}"/>
            </c:ext>
          </c:extLst>
        </c:ser>
        <c:ser>
          <c:idx val="7"/>
          <c:order val="7"/>
          <c:tx>
            <c:strRef>
              <c:f>データシート!$A$34</c:f>
              <c:strCache>
                <c:ptCount val="1"/>
                <c:pt idx="0">
                  <c:v>中間市病院事業会計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1.18</c:v>
                </c:pt>
                <c:pt idx="2">
                  <c:v>#N/A</c:v>
                </c:pt>
                <c:pt idx="3">
                  <c:v>1.1100000000000001</c:v>
                </c:pt>
                <c:pt idx="4">
                  <c:v>#N/A</c:v>
                </c:pt>
                <c:pt idx="5">
                  <c:v>0.31</c:v>
                </c:pt>
                <c:pt idx="6">
                  <c:v>1.39</c:v>
                </c:pt>
                <c:pt idx="7">
                  <c:v>#N/A</c:v>
                </c:pt>
                <c:pt idx="8">
                  <c:v>2.91</c:v>
                </c:pt>
                <c:pt idx="9">
                  <c:v>#N/A</c:v>
                </c:pt>
              </c:numCache>
            </c:numRef>
          </c:val>
          <c:extLst>
            <c:ext xmlns:c16="http://schemas.microsoft.com/office/drawing/2014/chart" uri="{C3380CC4-5D6E-409C-BE32-E72D297353CC}">
              <c16:uniqueId val="{00000007-07CF-4369-B5A9-107BEBB46BAA}"/>
            </c:ext>
          </c:extLst>
        </c:ser>
        <c:ser>
          <c:idx val="8"/>
          <c:order val="8"/>
          <c:tx>
            <c:strRef>
              <c:f>データシート!$A$35</c:f>
              <c:strCache>
                <c:ptCount val="1"/>
                <c:pt idx="0">
                  <c:v>中間市住宅新築資金等特別会計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3.73</c:v>
                </c:pt>
                <c:pt idx="1">
                  <c:v>#N/A</c:v>
                </c:pt>
                <c:pt idx="2">
                  <c:v>3.63</c:v>
                </c:pt>
                <c:pt idx="3">
                  <c:v>#N/A</c:v>
                </c:pt>
                <c:pt idx="4">
                  <c:v>3.59</c:v>
                </c:pt>
                <c:pt idx="5">
                  <c:v>#N/A</c:v>
                </c:pt>
                <c:pt idx="6">
                  <c:v>3.53</c:v>
                </c:pt>
                <c:pt idx="7">
                  <c:v>#N/A</c:v>
                </c:pt>
                <c:pt idx="8">
                  <c:v>3.54</c:v>
                </c:pt>
                <c:pt idx="9">
                  <c:v>#N/A</c:v>
                </c:pt>
              </c:numCache>
            </c:numRef>
          </c:val>
          <c:extLst>
            <c:ext xmlns:c16="http://schemas.microsoft.com/office/drawing/2014/chart" uri="{C3380CC4-5D6E-409C-BE32-E72D297353CC}">
              <c16:uniqueId val="{00000008-07CF-4369-B5A9-107BEBB46BAA}"/>
            </c:ext>
          </c:extLst>
        </c:ser>
        <c:ser>
          <c:idx val="9"/>
          <c:order val="9"/>
          <c:tx>
            <c:strRef>
              <c:f>データシート!$A$36</c:f>
              <c:strCache>
                <c:ptCount val="1"/>
                <c:pt idx="0">
                  <c:v>中間市特別会計国民健康保険事業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12.71</c:v>
                </c:pt>
                <c:pt idx="1">
                  <c:v>#N/A</c:v>
                </c:pt>
                <c:pt idx="2">
                  <c:v>12.89</c:v>
                </c:pt>
                <c:pt idx="3">
                  <c:v>#N/A</c:v>
                </c:pt>
                <c:pt idx="4">
                  <c:v>10.58</c:v>
                </c:pt>
                <c:pt idx="5">
                  <c:v>#N/A</c:v>
                </c:pt>
                <c:pt idx="6">
                  <c:v>9.94</c:v>
                </c:pt>
                <c:pt idx="7">
                  <c:v>#N/A</c:v>
                </c:pt>
                <c:pt idx="8">
                  <c:v>9.6300000000000008</c:v>
                </c:pt>
                <c:pt idx="9">
                  <c:v>#N/A</c:v>
                </c:pt>
              </c:numCache>
            </c:numRef>
          </c:val>
          <c:extLst>
            <c:ext xmlns:c16="http://schemas.microsoft.com/office/drawing/2014/chart" uri="{C3380CC4-5D6E-409C-BE32-E72D297353CC}">
              <c16:uniqueId val="{00000009-07CF-4369-B5A9-107BEBB46BAA}"/>
            </c:ext>
          </c:extLst>
        </c:ser>
        <c:dLbls>
          <c:showLegendKey val="0"/>
          <c:showVal val="0"/>
          <c:showCatName val="0"/>
          <c:showSerName val="0"/>
          <c:showPercent val="0"/>
          <c:showBubbleSize val="0"/>
        </c:dLbls>
        <c:gapWidth val="150"/>
        <c:overlap val="100"/>
        <c:axId val="485354320"/>
        <c:axId val="485354704"/>
      </c:barChart>
      <c:catAx>
        <c:axId val="48535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5354704"/>
        <c:crosses val="autoZero"/>
        <c:auto val="1"/>
        <c:lblAlgn val="ctr"/>
        <c:lblOffset val="100"/>
        <c:tickLblSkip val="1"/>
        <c:tickMarkSkip val="1"/>
        <c:noMultiLvlLbl val="0"/>
      </c:catAx>
      <c:valAx>
        <c:axId val="485354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354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1549</c:v>
                </c:pt>
                <c:pt idx="5">
                  <c:v>1501</c:v>
                </c:pt>
                <c:pt idx="8">
                  <c:v>1545</c:v>
                </c:pt>
                <c:pt idx="11">
                  <c:v>1601</c:v>
                </c:pt>
                <c:pt idx="14">
                  <c:v>1549</c:v>
                </c:pt>
              </c:numCache>
            </c:numRef>
          </c:val>
          <c:extLst>
            <c:ext xmlns:c16="http://schemas.microsoft.com/office/drawing/2014/chart" uri="{C3380CC4-5D6E-409C-BE32-E72D297353CC}">
              <c16:uniqueId val="{00000000-FF51-4D2B-BAA4-0892C480F74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F51-4D2B-BAA4-0892C480F74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F51-4D2B-BAA4-0892C480F74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85</c:v>
                </c:pt>
                <c:pt idx="3">
                  <c:v>88</c:v>
                </c:pt>
                <c:pt idx="6">
                  <c:v>92</c:v>
                </c:pt>
                <c:pt idx="9">
                  <c:v>90</c:v>
                </c:pt>
                <c:pt idx="12">
                  <c:v>89</c:v>
                </c:pt>
              </c:numCache>
            </c:numRef>
          </c:val>
          <c:extLst>
            <c:ext xmlns:c16="http://schemas.microsoft.com/office/drawing/2014/chart" uri="{C3380CC4-5D6E-409C-BE32-E72D297353CC}">
              <c16:uniqueId val="{00000003-FF51-4D2B-BAA4-0892C480F74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671</c:v>
                </c:pt>
                <c:pt idx="3">
                  <c:v>730</c:v>
                </c:pt>
                <c:pt idx="6">
                  <c:v>704</c:v>
                </c:pt>
                <c:pt idx="9">
                  <c:v>731</c:v>
                </c:pt>
                <c:pt idx="12">
                  <c:v>738</c:v>
                </c:pt>
              </c:numCache>
            </c:numRef>
          </c:val>
          <c:extLst>
            <c:ext xmlns:c16="http://schemas.microsoft.com/office/drawing/2014/chart" uri="{C3380CC4-5D6E-409C-BE32-E72D297353CC}">
              <c16:uniqueId val="{00000004-FF51-4D2B-BAA4-0892C480F74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51-4D2B-BAA4-0892C480F74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F51-4D2B-BAA4-0892C480F74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2022</c:v>
                </c:pt>
                <c:pt idx="3">
                  <c:v>1947</c:v>
                </c:pt>
                <c:pt idx="6">
                  <c:v>1952</c:v>
                </c:pt>
                <c:pt idx="9">
                  <c:v>1993</c:v>
                </c:pt>
                <c:pt idx="12">
                  <c:v>1625</c:v>
                </c:pt>
              </c:numCache>
            </c:numRef>
          </c:val>
          <c:extLst>
            <c:ext xmlns:c16="http://schemas.microsoft.com/office/drawing/2014/chart" uri="{C3380CC4-5D6E-409C-BE32-E72D297353CC}">
              <c16:uniqueId val="{00000007-FF51-4D2B-BAA4-0892C480F744}"/>
            </c:ext>
          </c:extLst>
        </c:ser>
        <c:dLbls>
          <c:showLegendKey val="0"/>
          <c:showVal val="0"/>
          <c:showCatName val="0"/>
          <c:showSerName val="0"/>
          <c:showPercent val="0"/>
          <c:showBubbleSize val="0"/>
        </c:dLbls>
        <c:gapWidth val="100"/>
        <c:overlap val="100"/>
        <c:axId val="484995096"/>
        <c:axId val="482701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1229</c:v>
                </c:pt>
                <c:pt idx="2">
                  <c:v>#N/A</c:v>
                </c:pt>
                <c:pt idx="3">
                  <c:v>#N/A</c:v>
                </c:pt>
                <c:pt idx="4">
                  <c:v>1264</c:v>
                </c:pt>
                <c:pt idx="5">
                  <c:v>#N/A</c:v>
                </c:pt>
                <c:pt idx="6">
                  <c:v>#N/A</c:v>
                </c:pt>
                <c:pt idx="7">
                  <c:v>1203</c:v>
                </c:pt>
                <c:pt idx="8">
                  <c:v>#N/A</c:v>
                </c:pt>
                <c:pt idx="9">
                  <c:v>#N/A</c:v>
                </c:pt>
                <c:pt idx="10">
                  <c:v>1213</c:v>
                </c:pt>
                <c:pt idx="11">
                  <c:v>#N/A</c:v>
                </c:pt>
                <c:pt idx="12">
                  <c:v>#N/A</c:v>
                </c:pt>
                <c:pt idx="13">
                  <c:v>903</c:v>
                </c:pt>
                <c:pt idx="14">
                  <c:v>#N/A</c:v>
                </c:pt>
              </c:numCache>
            </c:numRef>
          </c:val>
          <c:smooth val="0"/>
          <c:extLst>
            <c:ext xmlns:c16="http://schemas.microsoft.com/office/drawing/2014/chart" uri="{C3380CC4-5D6E-409C-BE32-E72D297353CC}">
              <c16:uniqueId val="{00000008-FF51-4D2B-BAA4-0892C480F744}"/>
            </c:ext>
          </c:extLst>
        </c:ser>
        <c:dLbls>
          <c:showLegendKey val="0"/>
          <c:showVal val="0"/>
          <c:showCatName val="0"/>
          <c:showSerName val="0"/>
          <c:showPercent val="0"/>
          <c:showBubbleSize val="0"/>
        </c:dLbls>
        <c:marker val="1"/>
        <c:smooth val="0"/>
        <c:axId val="484995096"/>
        <c:axId val="482701496"/>
      </c:lineChart>
      <c:catAx>
        <c:axId val="484995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2701496"/>
        <c:crosses val="autoZero"/>
        <c:auto val="1"/>
        <c:lblAlgn val="ctr"/>
        <c:lblOffset val="100"/>
        <c:tickLblSkip val="1"/>
        <c:tickMarkSkip val="1"/>
        <c:noMultiLvlLbl val="0"/>
      </c:catAx>
      <c:valAx>
        <c:axId val="482701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4995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15294</c:v>
                </c:pt>
                <c:pt idx="5">
                  <c:v>15155</c:v>
                </c:pt>
                <c:pt idx="8">
                  <c:v>15497</c:v>
                </c:pt>
                <c:pt idx="11">
                  <c:v>15187</c:v>
                </c:pt>
                <c:pt idx="14">
                  <c:v>14834</c:v>
                </c:pt>
              </c:numCache>
            </c:numRef>
          </c:val>
          <c:extLst>
            <c:ext xmlns:c16="http://schemas.microsoft.com/office/drawing/2014/chart" uri="{C3380CC4-5D6E-409C-BE32-E72D297353CC}">
              <c16:uniqueId val="{00000000-A092-4670-A7F6-7B200958F1A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4008</c:v>
                </c:pt>
                <c:pt idx="5">
                  <c:v>4178</c:v>
                </c:pt>
                <c:pt idx="8">
                  <c:v>4380</c:v>
                </c:pt>
                <c:pt idx="11">
                  <c:v>4189</c:v>
                </c:pt>
                <c:pt idx="14">
                  <c:v>4049</c:v>
                </c:pt>
              </c:numCache>
            </c:numRef>
          </c:val>
          <c:extLst>
            <c:ext xmlns:c16="http://schemas.microsoft.com/office/drawing/2014/chart" uri="{C3380CC4-5D6E-409C-BE32-E72D297353CC}">
              <c16:uniqueId val="{00000001-A092-4670-A7F6-7B200958F1A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3533</c:v>
                </c:pt>
                <c:pt idx="5">
                  <c:v>2711</c:v>
                </c:pt>
                <c:pt idx="8">
                  <c:v>2402</c:v>
                </c:pt>
                <c:pt idx="11">
                  <c:v>1738</c:v>
                </c:pt>
                <c:pt idx="14">
                  <c:v>1336</c:v>
                </c:pt>
              </c:numCache>
            </c:numRef>
          </c:val>
          <c:extLst>
            <c:ext xmlns:c16="http://schemas.microsoft.com/office/drawing/2014/chart" uri="{C3380CC4-5D6E-409C-BE32-E72D297353CC}">
              <c16:uniqueId val="{00000002-A092-4670-A7F6-7B200958F1A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092-4670-A7F6-7B200958F1A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092-4670-A7F6-7B200958F1A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92-4670-A7F6-7B200958F1A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2577</c:v>
                </c:pt>
                <c:pt idx="3">
                  <c:v>2434</c:v>
                </c:pt>
                <c:pt idx="6">
                  <c:v>2121</c:v>
                </c:pt>
                <c:pt idx="9">
                  <c:v>1619</c:v>
                </c:pt>
                <c:pt idx="12">
                  <c:v>1237</c:v>
                </c:pt>
              </c:numCache>
            </c:numRef>
          </c:val>
          <c:extLst>
            <c:ext xmlns:c16="http://schemas.microsoft.com/office/drawing/2014/chart" uri="{C3380CC4-5D6E-409C-BE32-E72D297353CC}">
              <c16:uniqueId val="{00000006-A092-4670-A7F6-7B200958F1A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630</c:v>
                </c:pt>
                <c:pt idx="3">
                  <c:v>551</c:v>
                </c:pt>
                <c:pt idx="6">
                  <c:v>468</c:v>
                </c:pt>
                <c:pt idx="9">
                  <c:v>386</c:v>
                </c:pt>
                <c:pt idx="12">
                  <c:v>309</c:v>
                </c:pt>
              </c:numCache>
            </c:numRef>
          </c:val>
          <c:extLst>
            <c:ext xmlns:c16="http://schemas.microsoft.com/office/drawing/2014/chart" uri="{C3380CC4-5D6E-409C-BE32-E72D297353CC}">
              <c16:uniqueId val="{00000007-A092-4670-A7F6-7B200958F1A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11400</c:v>
                </c:pt>
                <c:pt idx="3">
                  <c:v>11759</c:v>
                </c:pt>
                <c:pt idx="6">
                  <c:v>12757</c:v>
                </c:pt>
                <c:pt idx="9">
                  <c:v>12509</c:v>
                </c:pt>
                <c:pt idx="12">
                  <c:v>11997</c:v>
                </c:pt>
              </c:numCache>
            </c:numRef>
          </c:val>
          <c:extLst>
            <c:ext xmlns:c16="http://schemas.microsoft.com/office/drawing/2014/chart" uri="{C3380CC4-5D6E-409C-BE32-E72D297353CC}">
              <c16:uniqueId val="{00000008-A092-4670-A7F6-7B200958F1A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092-4670-A7F6-7B200958F1A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14323</c:v>
                </c:pt>
                <c:pt idx="3">
                  <c:v>13517</c:v>
                </c:pt>
                <c:pt idx="6">
                  <c:v>12792</c:v>
                </c:pt>
                <c:pt idx="9">
                  <c:v>11616</c:v>
                </c:pt>
                <c:pt idx="12">
                  <c:v>11165</c:v>
                </c:pt>
              </c:numCache>
            </c:numRef>
          </c:val>
          <c:extLst>
            <c:ext xmlns:c16="http://schemas.microsoft.com/office/drawing/2014/chart" uri="{C3380CC4-5D6E-409C-BE32-E72D297353CC}">
              <c16:uniqueId val="{0000000A-A092-4670-A7F6-7B200958F1A6}"/>
            </c:ext>
          </c:extLst>
        </c:ser>
        <c:dLbls>
          <c:showLegendKey val="0"/>
          <c:showVal val="0"/>
          <c:showCatName val="0"/>
          <c:showSerName val="0"/>
          <c:showPercent val="0"/>
          <c:showBubbleSize val="0"/>
        </c:dLbls>
        <c:gapWidth val="100"/>
        <c:overlap val="100"/>
        <c:axId val="485340848"/>
        <c:axId val="485341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6096</c:v>
                </c:pt>
                <c:pt idx="2">
                  <c:v>#N/A</c:v>
                </c:pt>
                <c:pt idx="3">
                  <c:v>#N/A</c:v>
                </c:pt>
                <c:pt idx="4">
                  <c:v>6216</c:v>
                </c:pt>
                <c:pt idx="5">
                  <c:v>#N/A</c:v>
                </c:pt>
                <c:pt idx="6">
                  <c:v>#N/A</c:v>
                </c:pt>
                <c:pt idx="7">
                  <c:v>5858</c:v>
                </c:pt>
                <c:pt idx="8">
                  <c:v>#N/A</c:v>
                </c:pt>
                <c:pt idx="9">
                  <c:v>#N/A</c:v>
                </c:pt>
                <c:pt idx="10">
                  <c:v>5016</c:v>
                </c:pt>
                <c:pt idx="11">
                  <c:v>#N/A</c:v>
                </c:pt>
                <c:pt idx="12">
                  <c:v>#N/A</c:v>
                </c:pt>
                <c:pt idx="13">
                  <c:v>4491</c:v>
                </c:pt>
                <c:pt idx="14">
                  <c:v>#N/A</c:v>
                </c:pt>
              </c:numCache>
            </c:numRef>
          </c:val>
          <c:smooth val="0"/>
          <c:extLst>
            <c:ext xmlns:c16="http://schemas.microsoft.com/office/drawing/2014/chart" uri="{C3380CC4-5D6E-409C-BE32-E72D297353CC}">
              <c16:uniqueId val="{0000000B-A092-4670-A7F6-7B200958F1A6}"/>
            </c:ext>
          </c:extLst>
        </c:ser>
        <c:dLbls>
          <c:showLegendKey val="0"/>
          <c:showVal val="0"/>
          <c:showCatName val="0"/>
          <c:showSerName val="0"/>
          <c:showPercent val="0"/>
          <c:showBubbleSize val="0"/>
        </c:dLbls>
        <c:marker val="1"/>
        <c:smooth val="0"/>
        <c:axId val="485340848"/>
        <c:axId val="485341232"/>
      </c:lineChart>
      <c:catAx>
        <c:axId val="485340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5341232"/>
        <c:crosses val="autoZero"/>
        <c:auto val="1"/>
        <c:lblAlgn val="ctr"/>
        <c:lblOffset val="100"/>
        <c:tickLblSkip val="1"/>
        <c:tickMarkSkip val="1"/>
        <c:noMultiLvlLbl val="0"/>
      </c:catAx>
      <c:valAx>
        <c:axId val="485341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5340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728</c:v>
                </c:pt>
                <c:pt idx="1">
                  <c:v>333</c:v>
                </c:pt>
                <c:pt idx="2">
                  <c:v>134</c:v>
                </c:pt>
              </c:numCache>
            </c:numRef>
          </c:val>
          <c:extLst>
            <c:ext xmlns:c16="http://schemas.microsoft.com/office/drawing/2014/chart" uri="{C3380CC4-5D6E-409C-BE32-E72D297353CC}">
              <c16:uniqueId val="{00000000-C99F-4FF5-95CC-E70084F1865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215</c:v>
                </c:pt>
                <c:pt idx="1">
                  <c:v>16</c:v>
                </c:pt>
                <c:pt idx="2">
                  <c:v>17</c:v>
                </c:pt>
              </c:numCache>
            </c:numRef>
          </c:val>
          <c:extLst>
            <c:ext xmlns:c16="http://schemas.microsoft.com/office/drawing/2014/chart" uri="{C3380CC4-5D6E-409C-BE32-E72D297353CC}">
              <c16:uniqueId val="{00000001-C99F-4FF5-95CC-E70084F1865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1176</c:v>
                </c:pt>
                <c:pt idx="1">
                  <c:v>1104</c:v>
                </c:pt>
                <c:pt idx="2">
                  <c:v>899</c:v>
                </c:pt>
              </c:numCache>
            </c:numRef>
          </c:val>
          <c:extLst>
            <c:ext xmlns:c16="http://schemas.microsoft.com/office/drawing/2014/chart" uri="{C3380CC4-5D6E-409C-BE32-E72D297353CC}">
              <c16:uniqueId val="{00000002-C99F-4FF5-95CC-E70084F1865C}"/>
            </c:ext>
          </c:extLst>
        </c:ser>
        <c:dLbls>
          <c:showLegendKey val="0"/>
          <c:showVal val="0"/>
          <c:showCatName val="0"/>
          <c:showSerName val="0"/>
          <c:showPercent val="0"/>
          <c:showBubbleSize val="0"/>
        </c:dLbls>
        <c:gapWidth val="120"/>
        <c:overlap val="100"/>
        <c:axId val="496908992"/>
        <c:axId val="496909376"/>
      </c:barChart>
      <c:catAx>
        <c:axId val="496908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6909376"/>
        <c:crosses val="autoZero"/>
        <c:auto val="1"/>
        <c:lblAlgn val="ctr"/>
        <c:lblOffset val="100"/>
        <c:tickLblSkip val="1"/>
        <c:tickMarkSkip val="1"/>
        <c:noMultiLvlLbl val="0"/>
      </c:catAx>
      <c:valAx>
        <c:axId val="4969093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6908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{08011007-754E-4663-89C6-29D46E8E8AFD}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7FE-49BC-823C-AFF90F11D5D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{10498AB9-3473-42EC-B562-CE9B8C0AF95D}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FE-49BC-823C-AFF90F11D5D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{58274A5C-0FD2-4193-A249-7BFF909A54D5}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FE-49BC-823C-AFF90F11D5D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{AA0595B8-D954-46AF-8B9D-55B6E6FB2607}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FE-49BC-823C-AFF90F11D5D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{EB88FA4A-6D05-4B4F-836F-AC113517418F}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FE-49BC-823C-AFF90F11D5D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{4A57A6DE-8E6E-487B-8E99-46A578BA0CBE}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7FE-49BC-823C-AFF90F11D5D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{FE05D782-6B1D-4891-822E-7F55FA193555}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7FE-49BC-823C-AFF90F11D5D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{AD5DDF78-4803-46E6-AD07-77145061D38D}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7FE-49BC-823C-AFF90F11D5D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{A85BD267-5C6A-4709-8155-5329DA3D6D29}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7FE-49BC-823C-AFF90F11D5D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61.9</c:v>
                </c:pt>
                <c:pt idx="8">
                  <c:v>65.2</c:v>
                </c:pt>
              </c:numCache>
            </c:numRef>
          </c:xVal>
          <c:yVal>
            <c:numRef>
              <c:f>公会計指標分析・財政指標組合せ分析表!$BP$51:$DC$51</c:f>
              <c:numCache>
                <c:formatCode>#,##0.0;"▲ "#,##0.0</c:formatCode>
                <c:ptCount val="40"/>
                <c:pt idx="0">
                  <c:v>71.599999999999994</c:v>
                </c:pt>
                <c:pt idx="8">
                  <c:v>74</c:v>
                </c:pt>
              </c:numCache>
            </c:numRef>
          </c:yVal>
          <c:smooth val="0"/>
          <c:extLst>
            <c:ext xmlns:c16="http://schemas.microsoft.com/office/drawing/2014/chart" uri="{C3380CC4-5D6E-409C-BE32-E72D297353CC}">
              <c16:uniqueId val="{00000009-E7FE-49BC-823C-AFF90F11D5D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{69E42EAC-0179-4315-96A7-38E84093475B}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7FE-49BC-823C-AFF90F11D5D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{9FADF3C0-C5B5-4F07-9352-A491C7B62CF5}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FE-49BC-823C-AFF90F11D5D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{3546A2E9-0540-44F3-902D-28579C62361A}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FE-49BC-823C-AFF90F11D5D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{A7C84CC2-21A5-49C5-8B65-9995D764C3BD}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FE-49BC-823C-AFF90F11D5D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{2B414295-3A7A-41D2-B401-4861C0BC774A}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FE-49BC-823C-AFF90F11D5D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{18254ACC-C181-4E1F-980C-8655CD4DE35D}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7FE-49BC-823C-AFF90F11D5D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{E0B633AA-A779-4D89-9492-015CDD5D49F1}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7FE-49BC-823C-AFF90F11D5D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{A34A102F-20BF-4C07-8C42-5C8ADFF090C6}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7FE-49BC-823C-AFF90F11D5D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{2334D38F-A066-4244-9517-D3E4FCF8B826}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7FE-49BC-823C-AFF90F11D5D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56.4</c:v>
                </c:pt>
                <c:pt idx="8">
                  <c:v>58.8</c:v>
                </c:pt>
              </c:numCache>
            </c:numRef>
          </c:xVal>
          <c:yVal>
            <c:numRef>
              <c:f>公会計指標分析・財政指標組合せ分析表!$BP$55:$DC$55</c:f>
              <c:numCache>
                <c:formatCode>#,##0.0;"▲ "#,##0.0</c:formatCode>
                <c:ptCount val="40"/>
                <c:pt idx="0">
                  <c:v>41.5</c:v>
                </c:pt>
                <c:pt idx="8">
                  <c:v>36.6</c:v>
                </c:pt>
              </c:numCache>
            </c:numRef>
          </c:yVal>
          <c:smooth val="0"/>
          <c:extLst>
            <c:ext xmlns:c16="http://schemas.microsoft.com/office/drawing/2014/chart" uri="{C3380CC4-5D6E-409C-BE32-E72D297353CC}">
              <c16:uniqueId val="{00000013-E7FE-49BC-823C-AFF90F11D5DC}"/>
            </c:ext>
          </c:extLst>
        </c:ser>
        <c:dLbls>
          <c:showLegendKey val="0"/>
          <c:showVal val="1"/>
          <c:showCatName val="0"/>
          <c:showSerName val="0"/>
          <c:showPercent val="0"/>
          <c:showBubbleSize val="0"/>
        </c:dLbls>
        <c:axId val="46179840"/>
        <c:axId val="46181760"/>
      </c:scatterChart>
      <c:valAx>
        <c:axId val="46179840"/>
        <c:scaling>
          <c:orientation val="minMax"/>
          <c:max val="66"/>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1"/>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9018777741019625E-2"/>
                  <c:y val="-6.7325863907769484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{DF418606-5285-42B6-B1AA-B20D6714FBF9}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23D-4507-8D0D-46BBC19FC17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{6F064A57-8D76-479B-9454-D0D4F2052556}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23D-4507-8D0D-46BBC19FC17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{0588DE5D-F715-45B2-86F4-7CDA9CB02FDE}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23D-4507-8D0D-46BBC19FC17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{5BF6A82A-029D-416C-87CC-59E7BD62B800}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23D-4507-8D0D-46BBC19FC17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{D11A6938-BFA7-471E-81F5-A83513B25F65}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23D-4507-8D0D-46BBC19FC177}"/>
                </c:ext>
              </c:extLst>
            </c:dLbl>
            <c:dLbl>
              <c:idx val="8"/>
              <c:layout>
                <c:manualLayout>
                  <c:x val="-3.1697991619110633E-2"/>
                  <c:y val="-6.6588145683252428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{40A96CCA-4BB6-417F-8421-7CE0AA4C4A60}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23D-4507-8D0D-46BBC19FC177}"/>
                </c:ext>
              </c:extLst>
            </c:dLbl>
            <c:dLbl>
              <c:idx val="16"/>
              <c:layout>
                <c:manualLayout>
                  <c:x val="-2.4377205497201775E-2"/>
                  <c:y val="-5.333558918479054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{E295E7F4-DFA7-49C8-BC48-F780A2CD1FAF}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23D-4507-8D0D-46BBC19FC177}"/>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{34373206-1DF3-4C5B-AB31-956555E94C7A}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23D-4507-8D0D-46BBC19FC17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{A092735B-2BCC-48CD-B34D-AEA249903C13}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23D-4507-8D0D-46BBC19FC17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14.5</c:v>
                </c:pt>
                <c:pt idx="8">
                  <c:v>14.3</c:v>
                </c:pt>
                <c:pt idx="16">
                  <c:v>14.6</c:v>
                </c:pt>
                <c:pt idx="24">
                  <c:v>14.7</c:v>
                </c:pt>
                <c:pt idx="32">
                  <c:v>13.3</c:v>
                </c:pt>
              </c:numCache>
            </c:numRef>
          </c:xVal>
          <c:yVal>
            <c:numRef>
              <c:f>公会計指標分析・財政指標組合せ分析表!$BP$73:$DC$73</c:f>
              <c:numCache>
                <c:formatCode>#,##0.0;"▲ "#,##0.0</c:formatCode>
                <c:ptCount val="40"/>
                <c:pt idx="0">
                  <c:v>71.599999999999994</c:v>
                </c:pt>
                <c:pt idx="8">
                  <c:v>74</c:v>
                </c:pt>
                <c:pt idx="16">
                  <c:v>70.099999999999994</c:v>
                </c:pt>
                <c:pt idx="24">
                  <c:v>60.7</c:v>
                </c:pt>
                <c:pt idx="32">
                  <c:v>54.5</c:v>
                </c:pt>
              </c:numCache>
            </c:numRef>
          </c:yVal>
          <c:smooth val="0"/>
          <c:extLst>
            <c:ext xmlns:c16="http://schemas.microsoft.com/office/drawing/2014/chart" uri="{C3380CC4-5D6E-409C-BE32-E72D297353CC}">
              <c16:uniqueId val="{00000009-923D-4507-8D0D-46BBC19FC17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{E5EA5CF2-BAFE-4A7E-A6CA-3E4742557DBC}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23D-4507-8D0D-46BBC19FC17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{E8F238D9-5812-443D-B899-BF0309F2A43B}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23D-4507-8D0D-46BBC19FC17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{B3491551-97BA-4DC7-B9F1-2418E33FD7FF}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23D-4507-8D0D-46BBC19FC17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{3C0217B7-124D-4E76-9966-CEF5ADB9A4A9}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23D-4507-8D0D-46BBC19FC17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{895986F4-2821-4C51-A6AB-63B25B3D8372}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23D-4507-8D0D-46BBC19FC17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{F26E5322-4E80-4097-812F-21F68F009622}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23D-4507-8D0D-46BBC19FC177}"/>
                </c:ext>
              </c:extLst>
            </c:dLbl>
            <c:dLbl>
              <c:idx val="16"/>
              <c:layout>
                <c:manualLayout>
                  <c:x val="-3.0518782910153593E-2"/>
                  <c:y val="-3.3101766071400356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{35673C2C-0FD2-48BE-8B24-FA5F429CCB41}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23D-4507-8D0D-46BBC19FC177}"/>
                </c:ext>
              </c:extLst>
            </c:dLbl>
            <c:dLbl>
              <c:idx val="24"/>
              <c:layout>
                <c:manualLayout>
                  <c:x val="-3.2877200328067707E-2"/>
                  <c:y val="-6.451369847531383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{E74CDE1E-A265-40B9-BEF8-947B605B5D7F}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23D-4507-8D0D-46BBC19FC177}"/>
                </c:ext>
              </c:extLst>
            </c:dLbl>
            <c:dLbl>
              <c:idx val="32"/>
              <c:layout>
                <c:manualLayout>
                  <c:x val="-3.1570342725075584E-2"/>
                  <c:y val="-8.963447671666764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{EF440775-0797-4D46-BAE7-7C3589CCF5BC}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23D-4507-8D0D-46BBC19FC17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9.1999999999999993</c:v>
                </c:pt>
                <c:pt idx="16">
                  <c:v>8.9</c:v>
                </c:pt>
                <c:pt idx="24">
                  <c:v>8.6999999999999993</c:v>
                </c:pt>
                <c:pt idx="32">
                  <c:v>8.8000000000000007</c:v>
                </c:pt>
              </c:numCache>
            </c:numRef>
          </c:xVal>
          <c:yVal>
            <c:numRef>
              <c:f>公会計指標分析・財政指標組合せ分析表!$BP$77:$DC$77</c:f>
              <c:numCache>
                <c:formatCode>#,##0.0;"▲ "#,##0.0</c:formatCode>
                <c:ptCount val="40"/>
                <c:pt idx="0">
                  <c:v>41.5</c:v>
                </c:pt>
                <c:pt idx="8">
                  <c:v>36.6</c:v>
                </c:pt>
                <c:pt idx="16">
                  <c:v>37.700000000000003</c:v>
                </c:pt>
                <c:pt idx="24">
                  <c:v>37.9</c:v>
                </c:pt>
                <c:pt idx="32">
                  <c:v>38.700000000000003</c:v>
                </c:pt>
              </c:numCache>
            </c:numRef>
          </c:yVal>
          <c:smooth val="0"/>
          <c:extLst>
            <c:ext xmlns:c16="http://schemas.microsoft.com/office/drawing/2014/chart" uri="{C3380CC4-5D6E-409C-BE32-E72D297353CC}">
              <c16:uniqueId val="{00000013-923D-4507-8D0D-46BBC19FC177}"/>
            </c:ext>
          </c:extLst>
        </c:ser>
        <c:dLbls>
          <c:showLegendKey val="0"/>
          <c:showVal val="1"/>
          <c:showCatName val="0"/>
          <c:showSerName val="0"/>
          <c:showPercent val="0"/>
          <c:showBubbleSize val="0"/>
        </c:dLbls>
        <c:axId val="84219776"/>
        <c:axId val="84234240"/>
      </c:scatterChart>
      <c:valAx>
        <c:axId val="84219776"/>
        <c:scaling>
          <c:orientation val="minMax"/>
          <c:max val="15.2"/>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1"/>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福岡県中間市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令和元年度は借換債を発行し、年度間の公債費負担を平準化したことにより元利償還金が大幅に減少した。これにより単年度の実質公債費比率は前年度から</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ポイント、</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か年平均でも</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ポイント改善した。しかしながら、他団体と比べて立ち遅れていた下水道の整備に伴う繰出金が多額であることなどから依然として、本市の実質公債費比率は類似団体の平均を上回る水準で推移している。今後は、老朽化する公共施設の建替え等が予想されるが、引き続き普通建設事業費の抑制及び計画的な下水道事業実施による繰出金の削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本市においては、満期一括償還地方債を発行していないため、その償還に係る財源として減債基金への積立は行っていない。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福岡県中間市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分子の構造において、充当可能財源等が財政調整基金等からの</a:t>
          </a:r>
          <a:r>
            <a:rPr kumimoji="1" lang="en-US" altLang="ja-JP" sz="1400">
              <a:latin typeface="ＭＳ ゴシック" pitchFamily="49" charset="-128"/>
              <a:ea typeface="ＭＳ ゴシック" pitchFamily="49" charset="-128"/>
            </a:rPr>
            <a:t>436</a:t>
          </a:r>
          <a:r>
            <a:rPr kumimoji="1" lang="ja-JP" altLang="en-US" sz="1400">
              <a:latin typeface="ＭＳ ゴシック" pitchFamily="49" charset="-128"/>
              <a:ea typeface="ＭＳ ゴシック" pitchFamily="49" charset="-128"/>
            </a:rPr>
            <a:t>百万円の繰入等に伴い減少（対前年度比</a:t>
          </a:r>
          <a:r>
            <a:rPr kumimoji="1" lang="en-US" altLang="ja-JP" sz="1400">
              <a:latin typeface="ＭＳ ゴシック" pitchFamily="49" charset="-128"/>
              <a:ea typeface="ＭＳ ゴシック" pitchFamily="49" charset="-128"/>
            </a:rPr>
            <a:t>896</a:t>
          </a:r>
          <a:r>
            <a:rPr kumimoji="1" lang="ja-JP" altLang="en-US" sz="1400">
              <a:latin typeface="ＭＳ ゴシック" pitchFamily="49" charset="-128"/>
              <a:ea typeface="ＭＳ ゴシック" pitchFamily="49" charset="-128"/>
            </a:rPr>
            <a:t>百万円減）したが、地方債現在高をはじめ全項目の減少に伴う将来負担額の減少（対前年度比</a:t>
          </a:r>
          <a:r>
            <a:rPr kumimoji="1" lang="en-US" altLang="ja-JP" sz="1400">
              <a:latin typeface="ＭＳ ゴシック" pitchFamily="49" charset="-128"/>
              <a:ea typeface="ＭＳ ゴシック" pitchFamily="49" charset="-128"/>
            </a:rPr>
            <a:t>1,421</a:t>
          </a:r>
          <a:r>
            <a:rPr kumimoji="1" lang="ja-JP" altLang="en-US" sz="1400">
              <a:latin typeface="ＭＳ ゴシック" pitchFamily="49" charset="-128"/>
              <a:ea typeface="ＭＳ ゴシック" pitchFamily="49" charset="-128"/>
            </a:rPr>
            <a:t>百万円減）が上回ったため、実質的な将来負担額が減少となった。しかしながら、他団体との比較においても本市の将来負担比率は類似団体の平均を大きく上回っており、公共下水道事業推進等に伴い公営企業債等繰入見込額が一般会計等に係る地方債現在高を上回っていることからも、普通建設事業費の抑制による地方債残高の削減や計画的な下水道事業実施による繰出金の削減等を通じて、将来負担比率の改善に努めることと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福岡県中間市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年連続で基金残高が増加していたが、平成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普通交付税、地方消費税交付金、臨時財政対策債等の経常一般財源が大幅に減少したことにより、それ以降は基金繰入に頼らざるをえない厳しい財政状況が続いている。人口減少に伴う歳出抑制効果は認められるものの、高齢化の進展等に伴う社会保障関連経費や公共下水道の整備推進等に伴う繰出金の増加ペースの方が上回っており、年々基金残高が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の自然災害の頻発や各公共施設の老朽化対策等に備えるためにも、各基金の目的に応じ一定程度まで基金残高を増額させ維持したいところであるが、現在の本市の財政構造では安定的な財政運営が困難となっている。今後は、令和元年度に策定した行政経営プラン（改訂版）に基づく行財政改革を推進するとともに、予算編成方法の抜本的な見直しを実施し、基金に依存した財政構造からの脱却を目指す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本市の特定目的基金は普通会計に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あり、中でも、「都市計画事業等積立基金」及び「住宅基金」は、主に市営住宅の改善事業に活用し、下水道事業推進に伴う公共下水道事業特別会計への繰出金としても活用している。「子孫にのこすふるさとづくり基金」は、本市の将来のまちづくりに寄与するような事業に、主に世界遺産の保全や観光振興、教育分野など幅広く活用している。令和元年度は森林の整備及びその促進に活用するための森林環境譲与税の積立てを行うための「森林環境譲与税基金」を新設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百万円のその他特定目的金の取崩しを行った。主なものとして「子孫にのこすふるさとづくり基金」を市民協働を推進するための事業及び放課後対策として行う英語教育事業の財源として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百万円、「都市計画事業等積立基金」を公共下水道事業特別会計繰出金の財源として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百万円、「まなびの森基金」を市民会館の管理運営及び維持補修に活用するため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百万円の取崩しを行った。なお、条例及び予算に定める額として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百万円の積立を実施した。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高機能消防指令センター設備中間更新が令和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年度に予定されていることから「消防施設整備積立基金」を、公共下水道の整備に伴い「都市計画事業等積立基金」を活用する予定である。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歳出においては、高齢化の進展等に伴う社会保障関連経費や公共下水道の整備推進等に伴う繰出金の増加傾向が続いている。また、歳入においても、平成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年度に大幅に減少した普通交付税や地方消費税交付金等の経常一般財源の水準が回復しておらず、基金繰入に頼らざるをえない厳しい財政状況が続いており、令和元年度末基金残高は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百万円と僅少となっている。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歳出ともに、今後好転するような要因は見込めない。ふるさと納税は増額しているが、恒久的かつ安定的な財源とは言い難いことから、今後も厳しい財政運営が続くことは避けられない。今後は、令和元年度に策定した行政経営プラン（改訂版）に基づく行財政改革を推進するとともに、予算編成方法の抜本的な見直しを実施し、不測の財源不足や災害等に備えるためにも、基金残高の一定程度の確保を図り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繰上償還等に伴う取崩しがなかったため、毎年度積立てを行っている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今後においても、経済事情の変動等により財源が不足する場合等の不測の事態が想定されることから、基金依存体質からの脱却を図り、着実な積み増しを実施し、一定程度の基金残高の確保に努めたい。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308D44B-71E0-4BAF-AF96-6BB354B8DA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F21E7E3-C55D-493D-AD65-CD28D43A41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85B3244-CAA1-4848-B9F2-46445E86868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D42D7A52-DFF5-458F-938B-E9EEA1157BF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826464E-8855-4AC0-8B19-A436934D8D5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442AA1AD-6B7A-40C3-B06C-C8C48BCB4D8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福岡県中間市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885DCFE-7F66-4311-AAAE-8E6F5A4A9D8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5487E724-7F4E-4647-BBB4-365479FC2CB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5EFACCD-A3DF-42C1-9906-C5BBB150DEB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381CF9EF-05CD-4E67-A469-6EFF4B322C9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3CB62D1-A791-48E4-8C35-C869D015AE5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366ECB9-620A-4C6F-9360-BD3EC24F416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41,425
41,094
15.96
18,268,100
17,839,280
398,355
9,450,782
11,165,114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4EF2B12-FA0E-4599-BCBD-07E3C77116F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D63F4A5-A02B-416B-9853-DC55B62A49E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2939904B-D70B-4E49-80AC-769B1841E41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5FA2598-0429-446C-B9F1-858B339421E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CD29A5E-E7E4-4B30-A682-E802E3F8DAA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FABB455E-8E6F-47EA-B1AC-8B4B367675F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82612CF1-A56A-492E-8CEE-DE88FB59F8B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6897189-9098-4006-B75A-9330AC3616A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C93E8BF-E691-40CC-9FF2-56D125C9FBA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EB133DD5-FAD1-4A16-A81A-6D8A7D85335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35175D26-7AAB-4BE8-AF7E-CF917B9861E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850AD2E3-79C0-4CD1-B33A-1920ADADBF0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C8E29C3-9CDA-41B7-931C-4384A917945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5CF8C43-8786-42B9-9A04-B9EB44C18B1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480A94A-6EF1-4CED-8C12-20BA1F06187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F73E085F-0212-40DF-AE7A-6AF8618C439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9C20C4D-7401-4441-988B-B6A73A99FED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BFBD36E6-A10B-4B07-B451-2BCE9F002D2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62648934-8F84-4B01-89B9-7F3BA4F9C32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49E3BD5C-240C-4D01-9B2E-C7D27670C8BD}"/>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7F69C3AA-C0CF-42B7-9667-A8A1307B71F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862100CD-6891-47BC-9905-A281A3D007A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AED3210B-07E3-44B7-A8F6-F3F7F9C2186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8375F8D-E065-4FF3-8A8D-8EB97B3C2F6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8EB17F37-912A-4FC7-8403-36E64027AE3C}"/>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1C6831BB-8631-4010-A34F-0B88AB65240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8FD8FD69-388E-4E12-860A-078D357F24C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996238C6-40F7-48AB-B5AC-54B48A7E29B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5815879C-A3E5-469B-960A-305EB2C12C0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94366B05-2557-44B0-BC5B-7A076DF10FA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1311D1DC-94C8-4B7C-9D56-3136DDFA5AA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99522DB-430F-4E5B-BAD4-C980DB9C37E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10BFA82-4D18-49C0-9F22-6CD78CAF87F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E9AA9A75-9981-48A5-9CFF-8A6E76C6A4E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61BB2DF8-B15A-447D-8913-C0E8198D24F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本市の有形固定資産減価償却率は類似団体の平均を上回っており、施設の老朽化が進んでいる。施設の管理については、平成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年度に策定した公共施設等総合管理計画において、施設総量の縮減及び長寿命化により更新費用を</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縮減することとしている。今後は令和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年度策定の公共施設等個別施設計画に基づき適正な施設管理を図ることとする。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346B9A8B-6E84-45C5-8ECC-3815EFC1647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638E39C3-C4BC-4F7A-AAE0-3251582A94D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F6E85593-1354-4F79-806E-0241ADC5E48F}"/>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87936108-4D6D-45C4-8897-1DB625EC2635}"/>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EB6EE0AC-D0BD-463B-A32D-3B6AC1699672}"/>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221F2A45-D99E-4324-B151-9881B74F2438}"/>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1BC55B05-2C48-4A0A-B2DD-148DF3E4ADEB}"/>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F7DFAFF1-D69D-4A67-AA7D-9B328CA455F2}"/>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4CF81FAF-67AA-4823-A7A4-B06B0463C47D}"/>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C0B52B5C-A0E4-4D86-B66F-8358B99380AA}"/>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139CF744-2B73-4062-BC35-6854B87DCC63}"/>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E156311C-BC67-4DD2-9CBF-C712395A4D16}"/>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F12D562E-8D77-4C1D-AFAA-B308C9AA0DEA}"/>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633E2D01-D2BE-4C3B-B10A-A0C4BCB67FE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52519ACA-E0AF-489D-A584-3C28A1A8BAA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9FE8BD5-3BDE-4F24-B780-72EAE739AC4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88477</xdr:rowOff>
    </xdr:from>
    <xdr:to>
      <xdr:col>23</xdr:col>
      <xdr:colOff>85090</xdr:colOff>
      <xdr:row>34</xdr:row>
      <xdr:rowOff>82973</xdr:rowOff>
    </xdr:to>
    <xdr:cxnSp macro="">
      <xdr:nvCxnSpPr>
        <xdr:cNvPr id="65" name="直線コネクタ 64">
          <a:extLst>
            <a:ext uri="{FF2B5EF4-FFF2-40B4-BE49-F238E27FC236}">
              <a16:creationId xmlns:a16="http://schemas.microsoft.com/office/drawing/2014/main" id="{77B1FBFB-21D4-4994-B555-32B5F89FED30}"/>
            </a:ext>
          </a:extLst>
        </xdr:cNvPr>
        <xdr:cNvCxnSpPr/>
      </xdr:nvCxnSpPr>
      <xdr:spPr>
        <a:xfrm flipV="1">
          <a:off x="4760595" y="5489152"/>
          <a:ext cx="1270" cy="1194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a:extLst>
            <a:ext uri="{FF2B5EF4-FFF2-40B4-BE49-F238E27FC236}">
              <a16:creationId xmlns:a16="http://schemas.microsoft.com/office/drawing/2014/main" id="{4730EE22-71AE-4F89-BDB1-4D0BF8E3BF63}"/>
            </a:ext>
          </a:extLst>
        </xdr:cNvPr>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a:extLst>
            <a:ext uri="{FF2B5EF4-FFF2-40B4-BE49-F238E27FC236}">
              <a16:creationId xmlns:a16="http://schemas.microsoft.com/office/drawing/2014/main" id="{90511F6B-9228-4FD3-8B07-1F72427EFF63}"/>
            </a:ext>
          </a:extLst>
        </xdr:cNvPr>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35154</xdr:rowOff>
    </xdr:from>
    <xdr:ext cx="405111" cy="259045"/>
    <xdr:sp macro="" textlink="">
      <xdr:nvSpPr>
        <xdr:cNvPr id="68" name="有形固定資産減価償却率最大値テキスト">
          <a:extLst>
            <a:ext uri="{FF2B5EF4-FFF2-40B4-BE49-F238E27FC236}">
              <a16:creationId xmlns:a16="http://schemas.microsoft.com/office/drawing/2014/main" id="{4F82F920-4E13-4358-BB29-0A1496883F1B}"/>
            </a:ext>
          </a:extLst>
        </xdr:cNvPr>
        <xdr:cNvSpPr txBox="1"/>
      </xdr:nvSpPr>
      <xdr:spPr>
        <a:xfrm>
          <a:off x="4813300" y="5264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88477</xdr:rowOff>
    </xdr:from>
    <xdr:to>
      <xdr:col>23</xdr:col>
      <xdr:colOff>174625</xdr:colOff>
      <xdr:row>27</xdr:row>
      <xdr:rowOff>88477</xdr:rowOff>
    </xdr:to>
    <xdr:cxnSp macro="">
      <xdr:nvCxnSpPr>
        <xdr:cNvPr id="69" name="直線コネクタ 68">
          <a:extLst>
            <a:ext uri="{FF2B5EF4-FFF2-40B4-BE49-F238E27FC236}">
              <a16:creationId xmlns:a16="http://schemas.microsoft.com/office/drawing/2014/main" id="{9BEC5EDB-661D-4FD0-9469-2CA5068E4F7A}"/>
            </a:ext>
          </a:extLst>
        </xdr:cNvPr>
        <xdr:cNvCxnSpPr/>
      </xdr:nvCxnSpPr>
      <xdr:spPr>
        <a:xfrm>
          <a:off x="4673600" y="5489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111142</xdr:rowOff>
    </xdr:from>
    <xdr:ext cx="405111" cy="259045"/>
    <xdr:sp macro="" textlink="">
      <xdr:nvSpPr>
        <xdr:cNvPr id="70" name="有形固定資産減価償却率平均値テキスト">
          <a:extLst>
            <a:ext uri="{FF2B5EF4-FFF2-40B4-BE49-F238E27FC236}">
              <a16:creationId xmlns:a16="http://schemas.microsoft.com/office/drawing/2014/main" id="{83F3A29C-E2E8-4E13-9640-D066FBF02611}"/>
            </a:ext>
          </a:extLst>
        </xdr:cNvPr>
        <xdr:cNvSpPr txBox="1"/>
      </xdr:nvSpPr>
      <xdr:spPr>
        <a:xfrm>
          <a:off x="48133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71" name="フローチャート: 判断 70">
          <a:extLst>
            <a:ext uri="{FF2B5EF4-FFF2-40B4-BE49-F238E27FC236}">
              <a16:creationId xmlns:a16="http://schemas.microsoft.com/office/drawing/2014/main" id="{463E0973-3DC5-4523-9A77-F94AB924E0FC}"/>
            </a:ext>
          </a:extLst>
        </xdr:cNvPr>
        <xdr:cNvSpPr/>
      </xdr:nvSpPr>
      <xdr:spPr>
        <a:xfrm>
          <a:off x="47117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2" name="フローチャート: 判断 71">
          <a:extLst>
            <a:ext uri="{FF2B5EF4-FFF2-40B4-BE49-F238E27FC236}">
              <a16:creationId xmlns:a16="http://schemas.microsoft.com/office/drawing/2014/main" id="{18B2B51F-07B2-4E30-BF0F-7FF8E507B257}"/>
            </a:ext>
          </a:extLst>
        </xdr:cNvPr>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45085</xdr:rowOff>
    </xdr:from>
    <xdr:to>
      <xdr:col>15</xdr:col>
      <xdr:colOff>187325</xdr:colOff>
      <xdr:row>30</xdr:row>
      <xdr:rowOff>146685</xdr:rowOff>
    </xdr:to>
    <xdr:sp macro="" textlink="">
      <xdr:nvSpPr>
        <xdr:cNvPr id="73" name="フローチャート: 判断 72">
          <a:extLst>
            <a:ext uri="{FF2B5EF4-FFF2-40B4-BE49-F238E27FC236}">
              <a16:creationId xmlns:a16="http://schemas.microsoft.com/office/drawing/2014/main" id="{33C6F6F5-B4A7-4315-8C22-62E11BDAEB86}"/>
            </a:ext>
          </a:extLst>
        </xdr:cNvPr>
        <xdr:cNvSpPr/>
      </xdr:nvSpPr>
      <xdr:spPr>
        <a:xfrm>
          <a:off x="3238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4" name="フローチャート: 判断 73">
          <a:extLst>
            <a:ext uri="{FF2B5EF4-FFF2-40B4-BE49-F238E27FC236}">
              <a16:creationId xmlns:a16="http://schemas.microsoft.com/office/drawing/2014/main" id="{4CA9292F-6C46-45DC-94B1-91BEF852DCC8}"/>
            </a:ext>
          </a:extLst>
        </xdr:cNvPr>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108585</xdr:rowOff>
    </xdr:from>
    <xdr:to>
      <xdr:col>7</xdr:col>
      <xdr:colOff>187325</xdr:colOff>
      <xdr:row>30</xdr:row>
      <xdr:rowOff>38735</xdr:rowOff>
    </xdr:to>
    <xdr:sp macro="" textlink="">
      <xdr:nvSpPr>
        <xdr:cNvPr id="75" name="フローチャート: 判断 74">
          <a:extLst>
            <a:ext uri="{FF2B5EF4-FFF2-40B4-BE49-F238E27FC236}">
              <a16:creationId xmlns:a16="http://schemas.microsoft.com/office/drawing/2014/main" id="{DBC96AEE-0542-434D-ADC3-C67872E8EC65}"/>
            </a:ext>
          </a:extLst>
        </xdr:cNvPr>
        <xdr:cNvSpPr/>
      </xdr:nvSpPr>
      <xdr:spPr>
        <a:xfrm>
          <a:off x="17145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2EB8D85-D414-46FA-A4F5-37A83B73253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20452427-1002-4D25-9D77-45D60EF53C6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CEC7AFE-3832-49CD-A5CC-11CC53EDCE3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8BED1FDB-A1D0-4C7E-8D6D-84757821EF4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823EFFC6-B60D-425E-A021-507142B70FC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85725</xdr:colOff>
      <xdr:row>31</xdr:row>
      <xdr:rowOff>82338</xdr:rowOff>
    </xdr:from>
    <xdr:to>
      <xdr:col>11</xdr:col>
      <xdr:colOff>187325</xdr:colOff>
      <xdr:row>32</xdr:row>
      <xdr:rowOff>12488</xdr:rowOff>
    </xdr:to>
    <xdr:sp macro="" textlink="">
      <xdr:nvSpPr>
        <xdr:cNvPr id="81" name="楕円 80">
          <a:extLst>
            <a:ext uri="{FF2B5EF4-FFF2-40B4-BE49-F238E27FC236}">
              <a16:creationId xmlns:a16="http://schemas.microsoft.com/office/drawing/2014/main" id="{37F88D63-6569-44EE-BA07-9AB155980687}"/>
            </a:ext>
          </a:extLst>
        </xdr:cNvPr>
        <xdr:cNvSpPr/>
      </xdr:nvSpPr>
      <xdr:spPr>
        <a:xfrm>
          <a:off x="2476500" y="616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135043</xdr:rowOff>
    </xdr:from>
    <xdr:to>
      <xdr:col>7</xdr:col>
      <xdr:colOff>187325</xdr:colOff>
      <xdr:row>31</xdr:row>
      <xdr:rowOff>65193</xdr:rowOff>
    </xdr:to>
    <xdr:sp macro="" textlink="">
      <xdr:nvSpPr>
        <xdr:cNvPr id="82" name="楕円 81">
          <a:extLst>
            <a:ext uri="{FF2B5EF4-FFF2-40B4-BE49-F238E27FC236}">
              <a16:creationId xmlns:a16="http://schemas.microsoft.com/office/drawing/2014/main" id="{95B7ED99-72D8-4A6D-8628-7E8EA8BB763A}"/>
            </a:ext>
          </a:extLst>
        </xdr:cNvPr>
        <xdr:cNvSpPr/>
      </xdr:nvSpPr>
      <xdr:spPr>
        <a:xfrm>
          <a:off x="1714500" y="605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14393</xdr:rowOff>
    </xdr:from>
    <xdr:to>
      <xdr:col>11</xdr:col>
      <xdr:colOff>136525</xdr:colOff>
      <xdr:row>31</xdr:row>
      <xdr:rowOff>133138</xdr:rowOff>
    </xdr:to>
    <xdr:cxnSp macro="">
      <xdr:nvCxnSpPr>
        <xdr:cNvPr id="83" name="直線コネクタ 82">
          <a:extLst>
            <a:ext uri="{FF2B5EF4-FFF2-40B4-BE49-F238E27FC236}">
              <a16:creationId xmlns:a16="http://schemas.microsoft.com/office/drawing/2014/main" id="{4B793FFE-2DAF-48D7-92FC-69020A0AF552}"/>
            </a:ext>
          </a:extLst>
        </xdr:cNvPr>
        <xdr:cNvCxnSpPr/>
      </xdr:nvCxnSpPr>
      <xdr:spPr>
        <a:xfrm>
          <a:off x="1765300" y="6100868"/>
          <a:ext cx="762000" cy="1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84" name="n_1aveValue有形固定資産減価償却率">
          <a:extLst>
            <a:ext uri="{FF2B5EF4-FFF2-40B4-BE49-F238E27FC236}">
              <a16:creationId xmlns:a16="http://schemas.microsoft.com/office/drawing/2014/main" id="{81FDECFC-906B-49CE-A4BD-54F31BEB5962}"/>
            </a:ext>
          </a:extLst>
        </xdr:cNvPr>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163212</xdr:rowOff>
    </xdr:from>
    <xdr:ext cx="405111" cy="259045"/>
    <xdr:sp macro="" textlink="">
      <xdr:nvSpPr>
        <xdr:cNvPr id="85" name="n_2aveValue有形固定資産減価償却率">
          <a:extLst>
            <a:ext uri="{FF2B5EF4-FFF2-40B4-BE49-F238E27FC236}">
              <a16:creationId xmlns:a16="http://schemas.microsoft.com/office/drawing/2014/main" id="{CE721D4B-DA9A-4DDB-8712-56C736FC55CC}"/>
            </a:ext>
          </a:extLst>
        </xdr:cNvPr>
        <xdr:cNvSpPr txBox="1"/>
      </xdr:nvSpPr>
      <xdr:spPr>
        <a:xfrm>
          <a:off x="3086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141622</xdr:rowOff>
    </xdr:from>
    <xdr:ext cx="405111" cy="259045"/>
    <xdr:sp macro="" textlink="">
      <xdr:nvSpPr>
        <xdr:cNvPr id="86" name="n_3aveValue有形固定資産減価償却率">
          <a:extLst>
            <a:ext uri="{FF2B5EF4-FFF2-40B4-BE49-F238E27FC236}">
              <a16:creationId xmlns:a16="http://schemas.microsoft.com/office/drawing/2014/main" id="{942883F4-F4B1-419B-8BB6-25813D7AEEAB}"/>
            </a:ext>
          </a:extLst>
        </xdr:cNvPr>
        <xdr:cNvSpPr txBox="1"/>
      </xdr:nvSpPr>
      <xdr:spPr>
        <a:xfrm>
          <a:off x="2324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55262</xdr:rowOff>
    </xdr:from>
    <xdr:ext cx="405111" cy="259045"/>
    <xdr:sp macro="" textlink="">
      <xdr:nvSpPr>
        <xdr:cNvPr id="87" name="n_4aveValue有形固定資産減価償却率">
          <a:extLst>
            <a:ext uri="{FF2B5EF4-FFF2-40B4-BE49-F238E27FC236}">
              <a16:creationId xmlns:a16="http://schemas.microsoft.com/office/drawing/2014/main" id="{BF5E3DC0-9A6F-4722-B96A-1760C3ACD3DB}"/>
            </a:ext>
          </a:extLst>
        </xdr:cNvPr>
        <xdr:cNvSpPr txBox="1"/>
      </xdr:nvSpPr>
      <xdr:spPr>
        <a:xfrm>
          <a:off x="15627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3615</xdr:rowOff>
    </xdr:from>
    <xdr:ext cx="405111" cy="259045"/>
    <xdr:sp macro="" textlink="">
      <xdr:nvSpPr>
        <xdr:cNvPr id="88" name="n_3mainValue有形固定資産減価償却率">
          <a:extLst>
            <a:ext uri="{FF2B5EF4-FFF2-40B4-BE49-F238E27FC236}">
              <a16:creationId xmlns:a16="http://schemas.microsoft.com/office/drawing/2014/main" id="{1C191BF8-66B4-466A-8A45-18DB51527DA5}"/>
            </a:ext>
          </a:extLst>
        </xdr:cNvPr>
        <xdr:cNvSpPr txBox="1"/>
      </xdr:nvSpPr>
      <xdr:spPr>
        <a:xfrm>
          <a:off x="2324744" y="626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56320</xdr:rowOff>
    </xdr:from>
    <xdr:ext cx="405111" cy="259045"/>
    <xdr:sp macro="" textlink="">
      <xdr:nvSpPr>
        <xdr:cNvPr id="89" name="n_4mainValue有形固定資産減価償却率">
          <a:extLst>
            <a:ext uri="{FF2B5EF4-FFF2-40B4-BE49-F238E27FC236}">
              <a16:creationId xmlns:a16="http://schemas.microsoft.com/office/drawing/2014/main" id="{213B0BB6-34C1-4C77-89B1-706875DDE630}"/>
            </a:ext>
          </a:extLst>
        </xdr:cNvPr>
        <xdr:cNvSpPr txBox="1"/>
      </xdr:nvSpPr>
      <xdr:spPr>
        <a:xfrm>
          <a:off x="15627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5431CF9F-C76D-429F-A05D-78C83F1031E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a:extLst>
            <a:ext uri="{FF2B5EF4-FFF2-40B4-BE49-F238E27FC236}">
              <a16:creationId xmlns:a16="http://schemas.microsoft.com/office/drawing/2014/main" id="{69A71A67-1B84-48CF-89A5-F25EF16D936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a:extLst>
            <a:ext uri="{FF2B5EF4-FFF2-40B4-BE49-F238E27FC236}">
              <a16:creationId xmlns:a16="http://schemas.microsoft.com/office/drawing/2014/main" id="{8E31F0DF-8B40-4961-A5A3-796C8047100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CC631E29-8583-496E-99CE-F5298A95BEB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1159E500-CA68-45C5-A773-1257618560C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03EF2EB0-D5EC-4079-A87F-12D53E54AE2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405D27E4-C073-4F9E-96DD-A2C326D2E9A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D5708CD5-6B71-496F-A862-FA02FB4A483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D0660627-E810-4BF1-A202-D0E9E757FDC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140DE9BB-CA95-42D5-B18E-5D3E1FAAD4F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7E98FF2D-C25F-4089-BFFC-60F63538581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52C726CD-3746-4909-82C3-0C8615241A8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3855969B-D036-4012-9962-3DD5AB86C3E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の債務償還比率は、地方債の新規発行の抑制や、退職手当組合への積立てによる将来負担額の減少により改善傾向にあるものの、公営企業への繰入見込額の増加に伴う将来負担額の増加及び財政調整基金の減額に伴う充当可能基金残高の減少により、令和元年度において類似団体の平均を下回ったが、依然として全国平均を上回る状況となっている。今後も、普通建設事業費の抑制や計画的な下水道事業実施による繰出金額の削減等を通じて、債務負担の軽減を図ることとする。</a:t>
          </a: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2A63AF47-9C45-4C56-81C4-09B22C08A00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2E3A8D01-463E-4942-A2D3-24AB7E59637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5" name="テキスト ボックス 104">
          <a:extLst>
            <a:ext uri="{FF2B5EF4-FFF2-40B4-BE49-F238E27FC236}">
              <a16:creationId xmlns:a16="http://schemas.microsoft.com/office/drawing/2014/main" id="{9FF356AA-538D-494C-8324-1CB714C846A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6" name="直線コネクタ 105">
          <a:extLst>
            <a:ext uri="{FF2B5EF4-FFF2-40B4-BE49-F238E27FC236}">
              <a16:creationId xmlns:a16="http://schemas.microsoft.com/office/drawing/2014/main" id="{3F533291-371D-4CFD-8242-096D9AE01337}"/>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7" name="テキスト ボックス 106">
          <a:extLst>
            <a:ext uri="{FF2B5EF4-FFF2-40B4-BE49-F238E27FC236}">
              <a16:creationId xmlns:a16="http://schemas.microsoft.com/office/drawing/2014/main" id="{E3EDCC9C-F17E-499B-8A9D-52015F95C84E}"/>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8" name="直線コネクタ 107">
          <a:extLst>
            <a:ext uri="{FF2B5EF4-FFF2-40B4-BE49-F238E27FC236}">
              <a16:creationId xmlns:a16="http://schemas.microsoft.com/office/drawing/2014/main" id="{9F46117F-4211-4560-A309-95375FFC58E2}"/>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09" name="テキスト ボックス 108">
          <a:extLst>
            <a:ext uri="{FF2B5EF4-FFF2-40B4-BE49-F238E27FC236}">
              <a16:creationId xmlns:a16="http://schemas.microsoft.com/office/drawing/2014/main" id="{11611AD7-9C2E-410C-A288-1CA902DED97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0" name="直線コネクタ 109">
          <a:extLst>
            <a:ext uri="{FF2B5EF4-FFF2-40B4-BE49-F238E27FC236}">
              <a16:creationId xmlns:a16="http://schemas.microsoft.com/office/drawing/2014/main" id="{563DDEFC-AC7C-409A-A4A8-06CCD5FA0A6E}"/>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1" name="テキスト ボックス 110">
          <a:extLst>
            <a:ext uri="{FF2B5EF4-FFF2-40B4-BE49-F238E27FC236}">
              <a16:creationId xmlns:a16="http://schemas.microsoft.com/office/drawing/2014/main" id="{710F3D84-AB32-4287-8CC2-B9BC840753DE}"/>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2" name="直線コネクタ 111">
          <a:extLst>
            <a:ext uri="{FF2B5EF4-FFF2-40B4-BE49-F238E27FC236}">
              <a16:creationId xmlns:a16="http://schemas.microsoft.com/office/drawing/2014/main" id="{D0B35BA4-187B-4F00-AB69-7ABE3CD7FE7B}"/>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3" name="テキスト ボックス 112">
          <a:extLst>
            <a:ext uri="{FF2B5EF4-FFF2-40B4-BE49-F238E27FC236}">
              <a16:creationId xmlns:a16="http://schemas.microsoft.com/office/drawing/2014/main" id="{1108F892-BF7F-4DF9-AAAE-2A7FB610BDD6}"/>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4" name="直線コネクタ 113">
          <a:extLst>
            <a:ext uri="{FF2B5EF4-FFF2-40B4-BE49-F238E27FC236}">
              <a16:creationId xmlns:a16="http://schemas.microsoft.com/office/drawing/2014/main" id="{0E1BA044-D274-4D25-BFB8-D6A2059D3782}"/>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5" name="テキスト ボックス 114">
          <a:extLst>
            <a:ext uri="{FF2B5EF4-FFF2-40B4-BE49-F238E27FC236}">
              <a16:creationId xmlns:a16="http://schemas.microsoft.com/office/drawing/2014/main" id="{8FE0FEC3-0C1C-42A6-BF8D-8E45CD763221}"/>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6" name="直線コネクタ 115">
          <a:extLst>
            <a:ext uri="{FF2B5EF4-FFF2-40B4-BE49-F238E27FC236}">
              <a16:creationId xmlns:a16="http://schemas.microsoft.com/office/drawing/2014/main" id="{B0A4B2F2-9826-46C2-8384-F2EB9479DE54}"/>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17" name="テキスト ボックス 116">
          <a:extLst>
            <a:ext uri="{FF2B5EF4-FFF2-40B4-BE49-F238E27FC236}">
              <a16:creationId xmlns:a16="http://schemas.microsoft.com/office/drawing/2014/main" id="{84412C0F-14A2-4F43-A9F0-87904E223885}"/>
            </a:ext>
          </a:extLst>
        </xdr:cNvPr>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649B1949-C9FD-496E-9CE1-3EF6B71CDCA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19" name="テキスト ボックス 118">
          <a:extLst>
            <a:ext uri="{FF2B5EF4-FFF2-40B4-BE49-F238E27FC236}">
              <a16:creationId xmlns:a16="http://schemas.microsoft.com/office/drawing/2014/main" id="{543A10CB-C8C4-42EC-9ABB-A7980D689BB3}"/>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70BDBAAC-8A0D-457E-9E48-89A397076FA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119452</xdr:rowOff>
    </xdr:from>
    <xdr:to>
      <xdr:col>76</xdr:col>
      <xdr:colOff>21589</xdr:colOff>
      <xdr:row>33</xdr:row>
      <xdr:rowOff>161535</xdr:rowOff>
    </xdr:to>
    <xdr:cxnSp macro="">
      <xdr:nvCxnSpPr>
        <xdr:cNvPr id="121" name="直線コネクタ 120">
          <a:extLst>
            <a:ext uri="{FF2B5EF4-FFF2-40B4-BE49-F238E27FC236}">
              <a16:creationId xmlns:a16="http://schemas.microsoft.com/office/drawing/2014/main" id="{E99AC70F-717A-4FB3-BBA4-10312004135B}"/>
            </a:ext>
          </a:extLst>
        </xdr:cNvPr>
        <xdr:cNvCxnSpPr/>
      </xdr:nvCxnSpPr>
      <xdr:spPr>
        <a:xfrm flipV="1">
          <a:off x="14793595" y="5177227"/>
          <a:ext cx="1269" cy="1413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165362</xdr:rowOff>
    </xdr:from>
    <xdr:ext cx="560923" cy="259045"/>
    <xdr:sp macro="" textlink="">
      <xdr:nvSpPr>
        <xdr:cNvPr id="122" name="債務償還比率最小値テキスト">
          <a:extLst>
            <a:ext uri="{FF2B5EF4-FFF2-40B4-BE49-F238E27FC236}">
              <a16:creationId xmlns:a16="http://schemas.microsoft.com/office/drawing/2014/main" id="{F7444C38-C7AC-4B28-BF0F-F709ACA301A7}"/>
            </a:ext>
          </a:extLst>
        </xdr:cNvPr>
        <xdr:cNvSpPr txBox="1"/>
      </xdr:nvSpPr>
      <xdr:spPr>
        <a:xfrm>
          <a:off x="14846300" y="65947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161535</xdr:rowOff>
    </xdr:from>
    <xdr:to>
      <xdr:col>76</xdr:col>
      <xdr:colOff>111125</xdr:colOff>
      <xdr:row>33</xdr:row>
      <xdr:rowOff>161535</xdr:rowOff>
    </xdr:to>
    <xdr:cxnSp macro="">
      <xdr:nvCxnSpPr>
        <xdr:cNvPr id="123" name="直線コネクタ 122">
          <a:extLst>
            <a:ext uri="{FF2B5EF4-FFF2-40B4-BE49-F238E27FC236}">
              <a16:creationId xmlns:a16="http://schemas.microsoft.com/office/drawing/2014/main" id="{FD31E7E1-BAAF-4C23-831D-07315E0AB21F}"/>
            </a:ext>
          </a:extLst>
        </xdr:cNvPr>
        <xdr:cNvCxnSpPr/>
      </xdr:nvCxnSpPr>
      <xdr:spPr>
        <a:xfrm>
          <a:off x="14706600" y="65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66129</xdr:rowOff>
    </xdr:from>
    <xdr:ext cx="469744" cy="259045"/>
    <xdr:sp macro="" textlink="">
      <xdr:nvSpPr>
        <xdr:cNvPr id="124" name="債務償還比率最大値テキスト">
          <a:extLst>
            <a:ext uri="{FF2B5EF4-FFF2-40B4-BE49-F238E27FC236}">
              <a16:creationId xmlns:a16="http://schemas.microsoft.com/office/drawing/2014/main" id="{EE6445FB-6DEE-4B61-B271-820D5712ACAA}"/>
            </a:ext>
          </a:extLst>
        </xdr:cNvPr>
        <xdr:cNvSpPr txBox="1"/>
      </xdr:nvSpPr>
      <xdr:spPr>
        <a:xfrm>
          <a:off x="14846300" y="495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119452</xdr:rowOff>
    </xdr:from>
    <xdr:to>
      <xdr:col>76</xdr:col>
      <xdr:colOff>111125</xdr:colOff>
      <xdr:row>25</xdr:row>
      <xdr:rowOff>119452</xdr:rowOff>
    </xdr:to>
    <xdr:cxnSp macro="">
      <xdr:nvCxnSpPr>
        <xdr:cNvPr id="125" name="直線コネクタ 124">
          <a:extLst>
            <a:ext uri="{FF2B5EF4-FFF2-40B4-BE49-F238E27FC236}">
              <a16:creationId xmlns:a16="http://schemas.microsoft.com/office/drawing/2014/main" id="{5C882B67-6FAC-43C4-BD00-375CCE4215BA}"/>
            </a:ext>
          </a:extLst>
        </xdr:cNvPr>
        <xdr:cNvCxnSpPr/>
      </xdr:nvCxnSpPr>
      <xdr:spPr>
        <a:xfrm>
          <a:off x="14706600" y="517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62220</xdr:rowOff>
    </xdr:from>
    <xdr:ext cx="469744" cy="259045"/>
    <xdr:sp macro="" textlink="">
      <xdr:nvSpPr>
        <xdr:cNvPr id="126" name="債務償還比率平均値テキスト">
          <a:extLst>
            <a:ext uri="{FF2B5EF4-FFF2-40B4-BE49-F238E27FC236}">
              <a16:creationId xmlns:a16="http://schemas.microsoft.com/office/drawing/2014/main" id="{18F9348C-B26B-4C52-81D3-832A05E502FF}"/>
            </a:ext>
          </a:extLst>
        </xdr:cNvPr>
        <xdr:cNvSpPr txBox="1"/>
      </xdr:nvSpPr>
      <xdr:spPr>
        <a:xfrm>
          <a:off x="14846300" y="5977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83793</xdr:rowOff>
    </xdr:from>
    <xdr:to>
      <xdr:col>76</xdr:col>
      <xdr:colOff>73025</xdr:colOff>
      <xdr:row>31</xdr:row>
      <xdr:rowOff>13943</xdr:rowOff>
    </xdr:to>
    <xdr:sp macro="" textlink="">
      <xdr:nvSpPr>
        <xdr:cNvPr id="127" name="フローチャート: 判断 126">
          <a:extLst>
            <a:ext uri="{FF2B5EF4-FFF2-40B4-BE49-F238E27FC236}">
              <a16:creationId xmlns:a16="http://schemas.microsoft.com/office/drawing/2014/main" id="{42815796-66C2-4161-8AB3-C75A6C751FF9}"/>
            </a:ext>
          </a:extLst>
        </xdr:cNvPr>
        <xdr:cNvSpPr/>
      </xdr:nvSpPr>
      <xdr:spPr>
        <a:xfrm>
          <a:off x="14744700" y="599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50945</xdr:rowOff>
    </xdr:from>
    <xdr:to>
      <xdr:col>72</xdr:col>
      <xdr:colOff>123825</xdr:colOff>
      <xdr:row>30</xdr:row>
      <xdr:rowOff>152545</xdr:rowOff>
    </xdr:to>
    <xdr:sp macro="" textlink="">
      <xdr:nvSpPr>
        <xdr:cNvPr id="128" name="フローチャート: 判断 127">
          <a:extLst>
            <a:ext uri="{FF2B5EF4-FFF2-40B4-BE49-F238E27FC236}">
              <a16:creationId xmlns:a16="http://schemas.microsoft.com/office/drawing/2014/main" id="{4C2512FA-8B54-4894-8C35-CB42FE01771B}"/>
            </a:ext>
          </a:extLst>
        </xdr:cNvPr>
        <xdr:cNvSpPr/>
      </xdr:nvSpPr>
      <xdr:spPr>
        <a:xfrm>
          <a:off x="14033500" y="596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13779</xdr:rowOff>
    </xdr:from>
    <xdr:to>
      <xdr:col>68</xdr:col>
      <xdr:colOff>123825</xdr:colOff>
      <xdr:row>30</xdr:row>
      <xdr:rowOff>115379</xdr:rowOff>
    </xdr:to>
    <xdr:sp macro="" textlink="">
      <xdr:nvSpPr>
        <xdr:cNvPr id="129" name="フローチャート: 判断 128">
          <a:extLst>
            <a:ext uri="{FF2B5EF4-FFF2-40B4-BE49-F238E27FC236}">
              <a16:creationId xmlns:a16="http://schemas.microsoft.com/office/drawing/2014/main" id="{DB179017-6049-44E3-97C2-4AFC05EDB527}"/>
            </a:ext>
          </a:extLst>
        </xdr:cNvPr>
        <xdr:cNvSpPr/>
      </xdr:nvSpPr>
      <xdr:spPr>
        <a:xfrm>
          <a:off x="13271500" y="592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167032</xdr:rowOff>
    </xdr:from>
    <xdr:to>
      <xdr:col>64</xdr:col>
      <xdr:colOff>123825</xdr:colOff>
      <xdr:row>30</xdr:row>
      <xdr:rowOff>97182</xdr:rowOff>
    </xdr:to>
    <xdr:sp macro="" textlink="">
      <xdr:nvSpPr>
        <xdr:cNvPr id="130" name="フローチャート: 判断 129">
          <a:extLst>
            <a:ext uri="{FF2B5EF4-FFF2-40B4-BE49-F238E27FC236}">
              <a16:creationId xmlns:a16="http://schemas.microsoft.com/office/drawing/2014/main" id="{4E6DF1EF-06D0-4B1F-9C11-3B70ACE08720}"/>
            </a:ext>
          </a:extLst>
        </xdr:cNvPr>
        <xdr:cNvSpPr/>
      </xdr:nvSpPr>
      <xdr:spPr>
        <a:xfrm>
          <a:off x="12509500" y="5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127553</xdr:rowOff>
    </xdr:from>
    <xdr:to>
      <xdr:col>60</xdr:col>
      <xdr:colOff>123825</xdr:colOff>
      <xdr:row>30</xdr:row>
      <xdr:rowOff>57703</xdr:rowOff>
    </xdr:to>
    <xdr:sp macro="" textlink="">
      <xdr:nvSpPr>
        <xdr:cNvPr id="131" name="フローチャート: 判断 130">
          <a:extLst>
            <a:ext uri="{FF2B5EF4-FFF2-40B4-BE49-F238E27FC236}">
              <a16:creationId xmlns:a16="http://schemas.microsoft.com/office/drawing/2014/main" id="{A7CAA014-1E25-4AFC-B22B-4023C5B84D02}"/>
            </a:ext>
          </a:extLst>
        </xdr:cNvPr>
        <xdr:cNvSpPr/>
      </xdr:nvSpPr>
      <xdr:spPr>
        <a:xfrm>
          <a:off x="11747500" y="58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59D8B9BE-66D6-4543-91DA-73CDA824648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F4297C43-A652-45BA-93BD-6A3970AE636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DF832E7B-F6E9-4970-AE62-6DB5EDC55FC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A9985B64-7812-43D1-9519-72EF0E74896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E5461EBE-8AE9-4EE8-8905-F33B4768749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54646</xdr:rowOff>
    </xdr:from>
    <xdr:to>
      <xdr:col>76</xdr:col>
      <xdr:colOff>73025</xdr:colOff>
      <xdr:row>30</xdr:row>
      <xdr:rowOff>156246</xdr:rowOff>
    </xdr:to>
    <xdr:sp macro="" textlink="">
      <xdr:nvSpPr>
        <xdr:cNvPr id="137" name="楕円 136">
          <a:extLst>
            <a:ext uri="{FF2B5EF4-FFF2-40B4-BE49-F238E27FC236}">
              <a16:creationId xmlns:a16="http://schemas.microsoft.com/office/drawing/2014/main" id="{5089B213-2C4C-4199-99F0-2CC6E9D33D4E}"/>
            </a:ext>
          </a:extLst>
        </xdr:cNvPr>
        <xdr:cNvSpPr/>
      </xdr:nvSpPr>
      <xdr:spPr>
        <a:xfrm>
          <a:off x="14744700" y="59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77523</xdr:rowOff>
    </xdr:from>
    <xdr:ext cx="469744" cy="259045"/>
    <xdr:sp macro="" textlink="">
      <xdr:nvSpPr>
        <xdr:cNvPr id="138" name="債務償還比率該当値テキスト">
          <a:extLst>
            <a:ext uri="{FF2B5EF4-FFF2-40B4-BE49-F238E27FC236}">
              <a16:creationId xmlns:a16="http://schemas.microsoft.com/office/drawing/2014/main" id="{2A81FC42-2DAA-48B5-8A99-21C3837C155A}"/>
            </a:ext>
          </a:extLst>
        </xdr:cNvPr>
        <xdr:cNvSpPr txBox="1"/>
      </xdr:nvSpPr>
      <xdr:spPr>
        <a:xfrm>
          <a:off x="14846300" y="582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121884</xdr:rowOff>
    </xdr:from>
    <xdr:to>
      <xdr:col>72</xdr:col>
      <xdr:colOff>123825</xdr:colOff>
      <xdr:row>31</xdr:row>
      <xdr:rowOff>52034</xdr:rowOff>
    </xdr:to>
    <xdr:sp macro="" textlink="">
      <xdr:nvSpPr>
        <xdr:cNvPr id="139" name="楕円 138">
          <a:extLst>
            <a:ext uri="{FF2B5EF4-FFF2-40B4-BE49-F238E27FC236}">
              <a16:creationId xmlns:a16="http://schemas.microsoft.com/office/drawing/2014/main" id="{09614C5D-C8E9-40AA-89F6-1B1C71BEF45D}"/>
            </a:ext>
          </a:extLst>
        </xdr:cNvPr>
        <xdr:cNvSpPr/>
      </xdr:nvSpPr>
      <xdr:spPr>
        <a:xfrm>
          <a:off x="14033500" y="603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105446</xdr:rowOff>
    </xdr:from>
    <xdr:to>
      <xdr:col>76</xdr:col>
      <xdr:colOff>22225</xdr:colOff>
      <xdr:row>31</xdr:row>
      <xdr:rowOff>1234</xdr:rowOff>
    </xdr:to>
    <xdr:cxnSp macro="">
      <xdr:nvCxnSpPr>
        <xdr:cNvPr id="140" name="直線コネクタ 139">
          <a:extLst>
            <a:ext uri="{FF2B5EF4-FFF2-40B4-BE49-F238E27FC236}">
              <a16:creationId xmlns:a16="http://schemas.microsoft.com/office/drawing/2014/main" id="{27C8A00D-8483-41B4-B01E-4D9CA6F5D27A}"/>
            </a:ext>
          </a:extLst>
        </xdr:cNvPr>
        <xdr:cNvCxnSpPr/>
      </xdr:nvCxnSpPr>
      <xdr:spPr>
        <a:xfrm flipV="1">
          <a:off x="14084300" y="6020471"/>
          <a:ext cx="711200" cy="6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13662</xdr:rowOff>
    </xdr:from>
    <xdr:to>
      <xdr:col>68</xdr:col>
      <xdr:colOff>123825</xdr:colOff>
      <xdr:row>31</xdr:row>
      <xdr:rowOff>115262</xdr:rowOff>
    </xdr:to>
    <xdr:sp macro="" textlink="">
      <xdr:nvSpPr>
        <xdr:cNvPr id="141" name="楕円 140">
          <a:extLst>
            <a:ext uri="{FF2B5EF4-FFF2-40B4-BE49-F238E27FC236}">
              <a16:creationId xmlns:a16="http://schemas.microsoft.com/office/drawing/2014/main" id="{F0C8A1E0-84DC-45DC-B987-5638DF1C6598}"/>
            </a:ext>
          </a:extLst>
        </xdr:cNvPr>
        <xdr:cNvSpPr/>
      </xdr:nvSpPr>
      <xdr:spPr>
        <a:xfrm>
          <a:off x="13271500" y="610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1234</xdr:rowOff>
    </xdr:from>
    <xdr:to>
      <xdr:col>72</xdr:col>
      <xdr:colOff>73025</xdr:colOff>
      <xdr:row>31</xdr:row>
      <xdr:rowOff>64462</xdr:rowOff>
    </xdr:to>
    <xdr:cxnSp macro="">
      <xdr:nvCxnSpPr>
        <xdr:cNvPr id="142" name="直線コネクタ 141">
          <a:extLst>
            <a:ext uri="{FF2B5EF4-FFF2-40B4-BE49-F238E27FC236}">
              <a16:creationId xmlns:a16="http://schemas.microsoft.com/office/drawing/2014/main" id="{64C1812D-4BCA-442D-B500-A24B3054A8D1}"/>
            </a:ext>
          </a:extLst>
        </xdr:cNvPr>
        <xdr:cNvCxnSpPr/>
      </xdr:nvCxnSpPr>
      <xdr:spPr>
        <a:xfrm flipV="1">
          <a:off x="13322300" y="6087709"/>
          <a:ext cx="762000" cy="6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47280</xdr:rowOff>
    </xdr:from>
    <xdr:to>
      <xdr:col>64</xdr:col>
      <xdr:colOff>123825</xdr:colOff>
      <xdr:row>31</xdr:row>
      <xdr:rowOff>148880</xdr:rowOff>
    </xdr:to>
    <xdr:sp macro="" textlink="">
      <xdr:nvSpPr>
        <xdr:cNvPr id="143" name="楕円 142">
          <a:extLst>
            <a:ext uri="{FF2B5EF4-FFF2-40B4-BE49-F238E27FC236}">
              <a16:creationId xmlns:a16="http://schemas.microsoft.com/office/drawing/2014/main" id="{AB9CF957-ABED-4F2C-84DB-4B881A11A4BA}"/>
            </a:ext>
          </a:extLst>
        </xdr:cNvPr>
        <xdr:cNvSpPr/>
      </xdr:nvSpPr>
      <xdr:spPr>
        <a:xfrm>
          <a:off x="12509500" y="61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64462</xdr:rowOff>
    </xdr:from>
    <xdr:to>
      <xdr:col>68</xdr:col>
      <xdr:colOff>73025</xdr:colOff>
      <xdr:row>31</xdr:row>
      <xdr:rowOff>98080</xdr:rowOff>
    </xdr:to>
    <xdr:cxnSp macro="">
      <xdr:nvCxnSpPr>
        <xdr:cNvPr id="144" name="直線コネクタ 143">
          <a:extLst>
            <a:ext uri="{FF2B5EF4-FFF2-40B4-BE49-F238E27FC236}">
              <a16:creationId xmlns:a16="http://schemas.microsoft.com/office/drawing/2014/main" id="{0748E4B2-F90D-4F61-9ECB-D2F418E0F90E}"/>
            </a:ext>
          </a:extLst>
        </xdr:cNvPr>
        <xdr:cNvCxnSpPr/>
      </xdr:nvCxnSpPr>
      <xdr:spPr>
        <a:xfrm flipV="1">
          <a:off x="12560300" y="6150937"/>
          <a:ext cx="762000" cy="3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69759</xdr:rowOff>
    </xdr:from>
    <xdr:to>
      <xdr:col>60</xdr:col>
      <xdr:colOff>123825</xdr:colOff>
      <xdr:row>30</xdr:row>
      <xdr:rowOff>171359</xdr:rowOff>
    </xdr:to>
    <xdr:sp macro="" textlink="">
      <xdr:nvSpPr>
        <xdr:cNvPr id="145" name="楕円 144">
          <a:extLst>
            <a:ext uri="{FF2B5EF4-FFF2-40B4-BE49-F238E27FC236}">
              <a16:creationId xmlns:a16="http://schemas.microsoft.com/office/drawing/2014/main" id="{8B09041D-01E8-4943-88EA-11435F28C318}"/>
            </a:ext>
          </a:extLst>
        </xdr:cNvPr>
        <xdr:cNvSpPr/>
      </xdr:nvSpPr>
      <xdr:spPr>
        <a:xfrm>
          <a:off x="11747500" y="598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120559</xdr:rowOff>
    </xdr:from>
    <xdr:to>
      <xdr:col>64</xdr:col>
      <xdr:colOff>73025</xdr:colOff>
      <xdr:row>31</xdr:row>
      <xdr:rowOff>98080</xdr:rowOff>
    </xdr:to>
    <xdr:cxnSp macro="">
      <xdr:nvCxnSpPr>
        <xdr:cNvPr id="146" name="直線コネクタ 145">
          <a:extLst>
            <a:ext uri="{FF2B5EF4-FFF2-40B4-BE49-F238E27FC236}">
              <a16:creationId xmlns:a16="http://schemas.microsoft.com/office/drawing/2014/main" id="{18385061-9086-42B6-85C4-675CF2095424}"/>
            </a:ext>
          </a:extLst>
        </xdr:cNvPr>
        <xdr:cNvCxnSpPr/>
      </xdr:nvCxnSpPr>
      <xdr:spPr>
        <a:xfrm>
          <a:off x="11798300" y="6035584"/>
          <a:ext cx="762000" cy="14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169072</xdr:rowOff>
    </xdr:from>
    <xdr:ext cx="469744" cy="259045"/>
    <xdr:sp macro="" textlink="">
      <xdr:nvSpPr>
        <xdr:cNvPr id="147" name="n_1aveValue債務償還比率">
          <a:extLst>
            <a:ext uri="{FF2B5EF4-FFF2-40B4-BE49-F238E27FC236}">
              <a16:creationId xmlns:a16="http://schemas.microsoft.com/office/drawing/2014/main" id="{7F912C6E-F57F-49C2-B929-9C7A326741A3}"/>
            </a:ext>
          </a:extLst>
        </xdr:cNvPr>
        <xdr:cNvSpPr txBox="1"/>
      </xdr:nvSpPr>
      <xdr:spPr>
        <a:xfrm>
          <a:off x="13836727" y="57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131906</xdr:rowOff>
    </xdr:from>
    <xdr:ext cx="469744" cy="259045"/>
    <xdr:sp macro="" textlink="">
      <xdr:nvSpPr>
        <xdr:cNvPr id="148" name="n_2aveValue債務償還比率">
          <a:extLst>
            <a:ext uri="{FF2B5EF4-FFF2-40B4-BE49-F238E27FC236}">
              <a16:creationId xmlns:a16="http://schemas.microsoft.com/office/drawing/2014/main" id="{47F93E1D-C58A-4854-8125-AC67FB498578}"/>
            </a:ext>
          </a:extLst>
        </xdr:cNvPr>
        <xdr:cNvSpPr txBox="1"/>
      </xdr:nvSpPr>
      <xdr:spPr>
        <a:xfrm>
          <a:off x="13087427" y="570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113709</xdr:rowOff>
    </xdr:from>
    <xdr:ext cx="469744" cy="259045"/>
    <xdr:sp macro="" textlink="">
      <xdr:nvSpPr>
        <xdr:cNvPr id="149" name="n_3aveValue債務償還比率">
          <a:extLst>
            <a:ext uri="{FF2B5EF4-FFF2-40B4-BE49-F238E27FC236}">
              <a16:creationId xmlns:a16="http://schemas.microsoft.com/office/drawing/2014/main" id="{73F24D7E-857B-4277-A5C0-6C9FFFAF271A}"/>
            </a:ext>
          </a:extLst>
        </xdr:cNvPr>
        <xdr:cNvSpPr txBox="1"/>
      </xdr:nvSpPr>
      <xdr:spPr>
        <a:xfrm>
          <a:off x="12325427" y="568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74230</xdr:rowOff>
    </xdr:from>
    <xdr:ext cx="469744" cy="259045"/>
    <xdr:sp macro="" textlink="">
      <xdr:nvSpPr>
        <xdr:cNvPr id="150" name="n_4aveValue債務償還比率">
          <a:extLst>
            <a:ext uri="{FF2B5EF4-FFF2-40B4-BE49-F238E27FC236}">
              <a16:creationId xmlns:a16="http://schemas.microsoft.com/office/drawing/2014/main" id="{8D90F941-6D22-4C2F-9B8C-C9A3E481A330}"/>
            </a:ext>
          </a:extLst>
        </xdr:cNvPr>
        <xdr:cNvSpPr txBox="1"/>
      </xdr:nvSpPr>
      <xdr:spPr>
        <a:xfrm>
          <a:off x="11563427" y="56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43161</xdr:rowOff>
    </xdr:from>
    <xdr:ext cx="469744" cy="259045"/>
    <xdr:sp macro="" textlink="">
      <xdr:nvSpPr>
        <xdr:cNvPr id="151" name="n_1mainValue債務償還比率">
          <a:extLst>
            <a:ext uri="{FF2B5EF4-FFF2-40B4-BE49-F238E27FC236}">
              <a16:creationId xmlns:a16="http://schemas.microsoft.com/office/drawing/2014/main" id="{05E8DE25-35B0-4946-9A3D-8F8F941F8398}"/>
            </a:ext>
          </a:extLst>
        </xdr:cNvPr>
        <xdr:cNvSpPr txBox="1"/>
      </xdr:nvSpPr>
      <xdr:spPr>
        <a:xfrm>
          <a:off x="13836727" y="612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106389</xdr:rowOff>
    </xdr:from>
    <xdr:ext cx="469744" cy="259045"/>
    <xdr:sp macro="" textlink="">
      <xdr:nvSpPr>
        <xdr:cNvPr id="152" name="n_2mainValue債務償還比率">
          <a:extLst>
            <a:ext uri="{FF2B5EF4-FFF2-40B4-BE49-F238E27FC236}">
              <a16:creationId xmlns:a16="http://schemas.microsoft.com/office/drawing/2014/main" id="{84C1B988-403D-4D45-B465-D087BA1D0707}"/>
            </a:ext>
          </a:extLst>
        </xdr:cNvPr>
        <xdr:cNvSpPr txBox="1"/>
      </xdr:nvSpPr>
      <xdr:spPr>
        <a:xfrm>
          <a:off x="13087427" y="619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140007</xdr:rowOff>
    </xdr:from>
    <xdr:ext cx="469744" cy="259045"/>
    <xdr:sp macro="" textlink="">
      <xdr:nvSpPr>
        <xdr:cNvPr id="153" name="n_3mainValue債務償還比率">
          <a:extLst>
            <a:ext uri="{FF2B5EF4-FFF2-40B4-BE49-F238E27FC236}">
              <a16:creationId xmlns:a16="http://schemas.microsoft.com/office/drawing/2014/main" id="{7250A90A-33B1-48A4-8FCC-733F39B85A96}"/>
            </a:ext>
          </a:extLst>
        </xdr:cNvPr>
        <xdr:cNvSpPr txBox="1"/>
      </xdr:nvSpPr>
      <xdr:spPr>
        <a:xfrm>
          <a:off x="12325427" y="6226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162486</xdr:rowOff>
    </xdr:from>
    <xdr:ext cx="469744" cy="259045"/>
    <xdr:sp macro="" textlink="">
      <xdr:nvSpPr>
        <xdr:cNvPr id="154" name="n_4mainValue債務償還比率">
          <a:extLst>
            <a:ext uri="{FF2B5EF4-FFF2-40B4-BE49-F238E27FC236}">
              <a16:creationId xmlns:a16="http://schemas.microsoft.com/office/drawing/2014/main" id="{813B884C-2F92-4176-8E6C-06F4DE893C71}"/>
            </a:ext>
          </a:extLst>
        </xdr:cNvPr>
        <xdr:cNvSpPr txBox="1"/>
      </xdr:nvSpPr>
      <xdr:spPr>
        <a:xfrm>
          <a:off x="11563427" y="607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a:extLst>
            <a:ext uri="{FF2B5EF4-FFF2-40B4-BE49-F238E27FC236}">
              <a16:creationId xmlns:a16="http://schemas.microsoft.com/office/drawing/2014/main" id="{E15A7866-AED9-4860-B02A-55CC411FD93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a:extLst>
            <a:ext uri="{FF2B5EF4-FFF2-40B4-BE49-F238E27FC236}">
              <a16:creationId xmlns:a16="http://schemas.microsoft.com/office/drawing/2014/main" id="{C1E8D00E-87AD-4A4A-892F-2DE1650D5BA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a:extLst>
            <a:ext uri="{FF2B5EF4-FFF2-40B4-BE49-F238E27FC236}">
              <a16:creationId xmlns:a16="http://schemas.microsoft.com/office/drawing/2014/main" id="{3EEF46F9-889D-495E-896C-558B2F24FEA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a:extLst>
            <a:ext uri="{FF2B5EF4-FFF2-40B4-BE49-F238E27FC236}">
              <a16:creationId xmlns:a16="http://schemas.microsoft.com/office/drawing/2014/main" id="{EFB2F313-A317-429F-8FD3-52EC14BED08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a:extLst>
            <a:ext uri="{FF2B5EF4-FFF2-40B4-BE49-F238E27FC236}">
              <a16:creationId xmlns:a16="http://schemas.microsoft.com/office/drawing/2014/main" id="{EECC5AAD-BDCE-47DE-85C8-2E577D4CF67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a:extLst>
            <a:ext uri="{FF2B5EF4-FFF2-40B4-BE49-F238E27FC236}">
              <a16:creationId xmlns:a16="http://schemas.microsoft.com/office/drawing/2014/main" id="{99B15C82-771D-4701-9F54-F0149A1EFDC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1B58B3F-AB85-42D8-A87E-56D19F0274E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1143F27-D515-4F14-A663-064FBE7AB8B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95D7157-7A32-4DAE-A4E1-21AAB85351F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96DE94E-A805-4042-864F-21F64D22877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福岡県中間市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60C6B97-AD71-41A5-A3CA-4EC1E4C6F63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F82CF33-DF1C-4CD4-8146-401CDE1638C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51E6AAF-0D6D-4B01-ACFE-0B73179CB53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A41DA2B-63BA-41C4-AB3D-4336944D06E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542DF7B-F2BA-4A4B-B018-F642ED12894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33D09F0-B048-481C-848D-5BAC10818DC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41,425
41,094
15.96
18,268,100
17,839,280
398,355
9,450,782
11,165,114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7CA3FF2-C227-4C9A-8EE7-F82F7A54132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F791D8D-DDA6-4253-88AD-B1DB82808EE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2B2FEDA-3AE2-479E-B72F-7C481270113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187C3D8-F076-4234-BDA4-8850335B5C5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6EBBBE8-865E-467D-AE9B-460652F5483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99B9EA3-0882-4777-ADAF-E6354ED06ED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BF947E5-99AC-439C-B8AC-0DAFE668A0E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AB1BDC4-902E-471C-A9E0-B074BA656F9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C62BDED-F040-4129-A2A9-46A81BBB259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F50B125-A11B-4CC4-8860-39E6C0173E1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89208F8-810C-4ACA-B705-A1486507CF7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A56BAF8-FB27-49E8-9593-C5C5E86215A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0426F2F-4D43-4EFB-95C8-D3CDC23516B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5613CA1-C17A-4A92-9391-88C0549E6D4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544AEFF-FED5-468D-9833-AA12EE443AE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0A3ED75-EA0C-4ED4-9C5B-9AFED9BB2A9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F0EF96E-E5ED-4C60-BC74-BF0F06B90B5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B6101B3-ED8F-4CEB-9AEF-49B8F6A194D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5D83456-5C22-4C54-AFAE-2A2742BD2F4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0CEE54B-879D-489B-B9E9-96832EECC63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7E13CAC-21DC-4775-BDA8-CA6E747768C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CA8C844-C05C-4116-BD1E-F9D124EF2CB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A9EC4F5-A038-449F-9230-04F4ADD3AA7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F182573-E2A2-417F-9A8C-AD952C97B8D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426F055-25B3-405C-B747-FA20B5116E5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33D6193-F61E-4850-A30C-20DF3FF6CEA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2FD8119-7961-46CB-997A-67C09802B87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13EF1DB-461E-4DA9-8BC4-9A04EF3A6FE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3BEB57A-FD3F-4980-B24D-B309C6AE4E6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44A3577-794C-4C5F-A8FF-2EF9529A61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7E98800-0AB8-4E52-8849-CDB0B7FDFD7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20D39A4-4E9C-402C-B455-333B567F549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E2D57F3-AB5D-4143-AFE2-A750E619995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50CFBC7-48D9-43C0-B44C-43E30C6C6E28}"/>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BE596E6-4E86-4539-9E47-4EA86B70C7D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D1DA34E-BC8D-4E9F-A028-A78F7AFB13D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0668DDA-8A76-4DF6-95B2-911FBBB973A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6D8F313-9237-42F1-8930-E5022DB9277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5A6C36B-74DA-4F79-A5A8-E27F4E05CF6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222DA387-2B96-4C38-9693-607A5A275B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F579CE6F-F155-4124-B072-8245C6EAF7F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FCEC1BE-D131-4264-9B8A-22ADDC5D9454}"/>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4A78501-78AB-4B4F-A87E-9EC15058CBC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12D7000D-2DD9-4851-9FDD-A61D16547B7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72B2FE4-DC1E-4B53-BD1C-02355830DD3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28575</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80E4A8A4-12C0-4BAB-8CEA-B1EAC69BFDB3}"/>
            </a:ext>
          </a:extLst>
        </xdr:cNvPr>
        <xdr:cNvCxnSpPr/>
      </xdr:nvCxnSpPr>
      <xdr:spPr>
        <a:xfrm flipV="1">
          <a:off x="4634865" y="5857875"/>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8F94AAFD-0AA0-4680-A12F-0B2313384C82}"/>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416567F3-578E-4C09-8837-42B7BDD039B3}"/>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146702</xdr:rowOff>
    </xdr:from>
    <xdr:ext cx="405111" cy="259045"/>
    <xdr:sp macro="" textlink="">
      <xdr:nvSpPr>
        <xdr:cNvPr id="60" name="【道路】&#10;有形固定資産減価償却率最大値テキスト">
          <a:extLst>
            <a:ext uri="{FF2B5EF4-FFF2-40B4-BE49-F238E27FC236}">
              <a16:creationId xmlns:a16="http://schemas.microsoft.com/office/drawing/2014/main" id="{FB6B62D2-EB96-4A5E-BC1C-E1C4ED8AAF32}"/>
            </a:ext>
          </a:extLst>
        </xdr:cNvPr>
        <xdr:cNvSpPr txBox="1"/>
      </xdr:nvSpPr>
      <xdr:spPr>
        <a:xfrm>
          <a:off x="46736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28575</xdr:rowOff>
    </xdr:from>
    <xdr:to>
      <xdr:col>24</xdr:col>
      <xdr:colOff>152400</xdr:colOff>
      <xdr:row>34</xdr:row>
      <xdr:rowOff>28575</xdr:rowOff>
    </xdr:to>
    <xdr:cxnSp macro="">
      <xdr:nvCxnSpPr>
        <xdr:cNvPr id="61" name="直線コネクタ 60">
          <a:extLst>
            <a:ext uri="{FF2B5EF4-FFF2-40B4-BE49-F238E27FC236}">
              <a16:creationId xmlns:a16="http://schemas.microsoft.com/office/drawing/2014/main" id="{99A86B5B-746E-41F6-BAFA-640E09934FF2}"/>
            </a:ext>
          </a:extLst>
        </xdr:cNvPr>
        <xdr:cNvCxnSpPr/>
      </xdr:nvCxnSpPr>
      <xdr:spPr>
        <a:xfrm>
          <a:off x="4546600" y="585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2" name="【道路】&#10;有形固定資産減価償却率平均値テキスト">
          <a:extLst>
            <a:ext uri="{FF2B5EF4-FFF2-40B4-BE49-F238E27FC236}">
              <a16:creationId xmlns:a16="http://schemas.microsoft.com/office/drawing/2014/main" id="{C6F72118-8C2D-4B7B-BF5D-0933145B0559}"/>
            </a:ext>
          </a:extLst>
        </xdr:cNvPr>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3" name="フローチャート: 判断 62">
          <a:extLst>
            <a:ext uri="{FF2B5EF4-FFF2-40B4-BE49-F238E27FC236}">
              <a16:creationId xmlns:a16="http://schemas.microsoft.com/office/drawing/2014/main" id="{4A40ABF6-BF26-499C-B541-D926097DA43F}"/>
            </a:ext>
          </a:extLst>
        </xdr:cNvPr>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4" name="フローチャート: 判断 63">
          <a:extLst>
            <a:ext uri="{FF2B5EF4-FFF2-40B4-BE49-F238E27FC236}">
              <a16:creationId xmlns:a16="http://schemas.microsoft.com/office/drawing/2014/main" id="{083943CD-8913-4C86-93A3-28F8A22861A4}"/>
            </a:ext>
          </a:extLst>
        </xdr:cNvPr>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a:extLst>
            <a:ext uri="{FF2B5EF4-FFF2-40B4-BE49-F238E27FC236}">
              <a16:creationId xmlns:a16="http://schemas.microsoft.com/office/drawing/2014/main" id="{BAE06DB7-A259-436E-8E73-81A8240EA6F8}"/>
            </a:ext>
          </a:extLst>
        </xdr:cNvPr>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156845</xdr:rowOff>
    </xdr:from>
    <xdr:to>
      <xdr:col>10</xdr:col>
      <xdr:colOff>165100</xdr:colOff>
      <xdr:row>37</xdr:row>
      <xdr:rowOff>86995</xdr:rowOff>
    </xdr:to>
    <xdr:sp macro="" textlink="">
      <xdr:nvSpPr>
        <xdr:cNvPr id="66" name="フローチャート: 判断 65">
          <a:extLst>
            <a:ext uri="{FF2B5EF4-FFF2-40B4-BE49-F238E27FC236}">
              <a16:creationId xmlns:a16="http://schemas.microsoft.com/office/drawing/2014/main" id="{9F791B52-306E-46D2-95DF-AF3077DB050B}"/>
            </a:ext>
          </a:extLst>
        </xdr:cNvPr>
        <xdr:cNvSpPr/>
      </xdr:nvSpPr>
      <xdr:spPr>
        <a:xfrm>
          <a:off x="1968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a:extLst>
            <a:ext uri="{FF2B5EF4-FFF2-40B4-BE49-F238E27FC236}">
              <a16:creationId xmlns:a16="http://schemas.microsoft.com/office/drawing/2014/main" id="{0D97B7E2-802A-44DE-B9AA-430E91F74FDE}"/>
            </a:ext>
          </a:extLst>
        </xdr:cNvPr>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E78D792-1E24-4939-AE3C-97817608983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E512DF7-6075-48BD-82B1-1D30B2B0B98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CB2D392-649E-4486-A27F-09BB0C25945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AF5A970-3AEB-4CDB-89CE-E6DD33738C0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712BE99-652A-494A-BBD3-75142DF50DC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156845</xdr:rowOff>
    </xdr:from>
    <xdr:to>
      <xdr:col>10</xdr:col>
      <xdr:colOff>165100</xdr:colOff>
      <xdr:row>38</xdr:row>
      <xdr:rowOff>86995</xdr:rowOff>
    </xdr:to>
    <xdr:sp macro="" textlink="">
      <xdr:nvSpPr>
        <xdr:cNvPr id="73" name="楕円 72">
          <a:extLst>
            <a:ext uri="{FF2B5EF4-FFF2-40B4-BE49-F238E27FC236}">
              <a16:creationId xmlns:a16="http://schemas.microsoft.com/office/drawing/2014/main" id="{C5023D4A-047B-47CE-A211-E74A8B229580}"/>
            </a:ext>
          </a:extLst>
        </xdr:cNvPr>
        <xdr:cNvSpPr/>
      </xdr:nvSpPr>
      <xdr:spPr>
        <a:xfrm>
          <a:off x="1968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74" name="楕円 73">
          <a:extLst>
            <a:ext uri="{FF2B5EF4-FFF2-40B4-BE49-F238E27FC236}">
              <a16:creationId xmlns:a16="http://schemas.microsoft.com/office/drawing/2014/main" id="{DEA58AB1-1C2A-4485-A257-80A03724DC5E}"/>
            </a:ext>
          </a:extLst>
        </xdr:cNvPr>
        <xdr:cNvSpPr/>
      </xdr:nvSpPr>
      <xdr:spPr>
        <a:xfrm>
          <a:off x="107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133350</xdr:rowOff>
    </xdr:from>
    <xdr:to>
      <xdr:col>10</xdr:col>
      <xdr:colOff>114300</xdr:colOff>
      <xdr:row>38</xdr:row>
      <xdr:rowOff>36195</xdr:rowOff>
    </xdr:to>
    <xdr:cxnSp macro="">
      <xdr:nvCxnSpPr>
        <xdr:cNvPr id="75" name="直線コネクタ 74">
          <a:extLst>
            <a:ext uri="{FF2B5EF4-FFF2-40B4-BE49-F238E27FC236}">
              <a16:creationId xmlns:a16="http://schemas.microsoft.com/office/drawing/2014/main" id="{93640637-A964-4698-987B-74C6FE52CAAE}"/>
            </a:ext>
          </a:extLst>
        </xdr:cNvPr>
        <xdr:cNvCxnSpPr/>
      </xdr:nvCxnSpPr>
      <xdr:spPr>
        <a:xfrm>
          <a:off x="1130300" y="647700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154957</xdr:rowOff>
    </xdr:from>
    <xdr:ext cx="405111" cy="259045"/>
    <xdr:sp macro="" textlink="">
      <xdr:nvSpPr>
        <xdr:cNvPr id="76" name="n_1aveValue【道路】&#10;有形固定資産減価償却率">
          <a:extLst>
            <a:ext uri="{FF2B5EF4-FFF2-40B4-BE49-F238E27FC236}">
              <a16:creationId xmlns:a16="http://schemas.microsoft.com/office/drawing/2014/main" id="{50633334-C8F3-4A43-88DD-287974CD78A1}"/>
            </a:ext>
          </a:extLst>
        </xdr:cNvPr>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118762</xdr:rowOff>
    </xdr:from>
    <xdr:ext cx="405111" cy="259045"/>
    <xdr:sp macro="" textlink="">
      <xdr:nvSpPr>
        <xdr:cNvPr id="77" name="n_2aveValue【道路】&#10;有形固定資産減価償却率">
          <a:extLst>
            <a:ext uri="{FF2B5EF4-FFF2-40B4-BE49-F238E27FC236}">
              <a16:creationId xmlns:a16="http://schemas.microsoft.com/office/drawing/2014/main" id="{3138919B-7CA3-40C6-A018-F884504F9CF4}"/>
            </a:ext>
          </a:extLst>
        </xdr:cNvPr>
        <xdr:cNvSpPr txBox="1"/>
      </xdr:nvSpPr>
      <xdr:spPr>
        <a:xfrm>
          <a:off x="2705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103522</xdr:rowOff>
    </xdr:from>
    <xdr:ext cx="405111" cy="259045"/>
    <xdr:sp macro="" textlink="">
      <xdr:nvSpPr>
        <xdr:cNvPr id="78" name="n_3aveValue【道路】&#10;有形固定資産減価償却率">
          <a:extLst>
            <a:ext uri="{FF2B5EF4-FFF2-40B4-BE49-F238E27FC236}">
              <a16:creationId xmlns:a16="http://schemas.microsoft.com/office/drawing/2014/main" id="{8485E5AB-4F3E-4006-8F73-971243B565B3}"/>
            </a:ext>
          </a:extLst>
        </xdr:cNvPr>
        <xdr:cNvSpPr txBox="1"/>
      </xdr:nvSpPr>
      <xdr:spPr>
        <a:xfrm>
          <a:off x="1816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79" name="n_4aveValue【道路】&#10;有形固定資産減価償却率">
          <a:extLst>
            <a:ext uri="{FF2B5EF4-FFF2-40B4-BE49-F238E27FC236}">
              <a16:creationId xmlns:a16="http://schemas.microsoft.com/office/drawing/2014/main" id="{951EBB85-DFDD-4D50-BB0C-DED116FEC747}"/>
            </a:ext>
          </a:extLst>
        </xdr:cNvPr>
        <xdr:cNvSpPr txBox="1"/>
      </xdr:nvSpPr>
      <xdr:spPr>
        <a:xfrm>
          <a:off x="927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78122</xdr:rowOff>
    </xdr:from>
    <xdr:ext cx="405111" cy="259045"/>
    <xdr:sp macro="" textlink="">
      <xdr:nvSpPr>
        <xdr:cNvPr id="80" name="n_3mainValue【道路】&#10;有形固定資産減価償却率">
          <a:extLst>
            <a:ext uri="{FF2B5EF4-FFF2-40B4-BE49-F238E27FC236}">
              <a16:creationId xmlns:a16="http://schemas.microsoft.com/office/drawing/2014/main" id="{F4416D68-658C-4463-BC80-4F740A6D48F2}"/>
            </a:ext>
          </a:extLst>
        </xdr:cNvPr>
        <xdr:cNvSpPr txBox="1"/>
      </xdr:nvSpPr>
      <xdr:spPr>
        <a:xfrm>
          <a:off x="1816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1" name="n_4mainValue【道路】&#10;有形固定資産減価償却率">
          <a:extLst>
            <a:ext uri="{FF2B5EF4-FFF2-40B4-BE49-F238E27FC236}">
              <a16:creationId xmlns:a16="http://schemas.microsoft.com/office/drawing/2014/main" id="{A08F4DCA-6A2B-4A90-B9E2-B3F1E4AA5735}"/>
            </a:ext>
          </a:extLst>
        </xdr:cNvPr>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A732393B-1F1C-4E15-90C2-C62913E1704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53587E3D-1206-4240-999F-491413BE86E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3CCF0289-C661-48F3-894C-BE56225C22D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9795F6D9-1DAE-4A89-AD28-5938E0826CC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D9D0A4CE-DCBD-4DB7-A68A-98F04007988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B7D2FE1E-74CC-4DBD-92CD-0AB49670AC9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C97D496-72A9-47C5-947B-57677FFCEF0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D1A4375F-61BF-49CC-A0F0-8ABE3B2AC50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8A6C7CF7-1ECD-4050-8584-6116094A3D9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5540C2EB-4C92-4793-8A44-AF52F1B5556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2" name="直線コネクタ 91">
          <a:extLst>
            <a:ext uri="{FF2B5EF4-FFF2-40B4-BE49-F238E27FC236}">
              <a16:creationId xmlns:a16="http://schemas.microsoft.com/office/drawing/2014/main" id="{71E85516-09E3-4D66-BBF9-E8E917067CFA}"/>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93" name="テキスト ボックス 92">
          <a:extLst>
            <a:ext uri="{FF2B5EF4-FFF2-40B4-BE49-F238E27FC236}">
              <a16:creationId xmlns:a16="http://schemas.microsoft.com/office/drawing/2014/main" id="{24CD5C8F-DD52-42EA-917E-CA85AD3AF97A}"/>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a:extLst>
            <a:ext uri="{FF2B5EF4-FFF2-40B4-BE49-F238E27FC236}">
              <a16:creationId xmlns:a16="http://schemas.microsoft.com/office/drawing/2014/main" id="{B9ADAD85-2FB7-43FF-AA59-6B127DEBD7F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95" name="テキスト ボックス 94">
          <a:extLst>
            <a:ext uri="{FF2B5EF4-FFF2-40B4-BE49-F238E27FC236}">
              <a16:creationId xmlns:a16="http://schemas.microsoft.com/office/drawing/2014/main" id="{3235ECC9-9B4F-4E47-BCD2-1D73A3B1C0AC}"/>
            </a:ext>
          </a:extLst>
        </xdr:cNvPr>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96" name="直線コネクタ 95">
          <a:extLst>
            <a:ext uri="{FF2B5EF4-FFF2-40B4-BE49-F238E27FC236}">
              <a16:creationId xmlns:a16="http://schemas.microsoft.com/office/drawing/2014/main" id="{41CF8E8C-21DF-4CF1-82B0-B2925F30E2C9}"/>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97" name="テキスト ボックス 96">
          <a:extLst>
            <a:ext uri="{FF2B5EF4-FFF2-40B4-BE49-F238E27FC236}">
              <a16:creationId xmlns:a16="http://schemas.microsoft.com/office/drawing/2014/main" id="{4675F3BD-FA81-4AB5-857A-00DC3DC38ACC}"/>
            </a:ext>
          </a:extLst>
        </xdr:cNvPr>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a:extLst>
            <a:ext uri="{FF2B5EF4-FFF2-40B4-BE49-F238E27FC236}">
              <a16:creationId xmlns:a16="http://schemas.microsoft.com/office/drawing/2014/main" id="{F25E6F2C-1BC0-45AE-A71D-2D1C9B7D1B1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9" name="テキスト ボックス 98">
          <a:extLst>
            <a:ext uri="{FF2B5EF4-FFF2-40B4-BE49-F238E27FC236}">
              <a16:creationId xmlns:a16="http://schemas.microsoft.com/office/drawing/2014/main" id="{1F59F9F8-79C4-47A6-837F-752B755FC784}"/>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0" name="直線コネクタ 99">
          <a:extLst>
            <a:ext uri="{FF2B5EF4-FFF2-40B4-BE49-F238E27FC236}">
              <a16:creationId xmlns:a16="http://schemas.microsoft.com/office/drawing/2014/main" id="{11978F85-64DB-4221-97EE-92CB05278D17}"/>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101" name="テキスト ボックス 100">
          <a:extLst>
            <a:ext uri="{FF2B5EF4-FFF2-40B4-BE49-F238E27FC236}">
              <a16:creationId xmlns:a16="http://schemas.microsoft.com/office/drawing/2014/main" id="{F162FC98-F18B-4D8F-8AC9-5A6780FAE445}"/>
            </a:ext>
          </a:extLst>
        </xdr:cNvPr>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2" name="直線コネクタ 101">
          <a:extLst>
            <a:ext uri="{FF2B5EF4-FFF2-40B4-BE49-F238E27FC236}">
              <a16:creationId xmlns:a16="http://schemas.microsoft.com/office/drawing/2014/main" id="{6B68C7CA-2973-43CA-BAD1-63F6EA42585F}"/>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03" name="テキスト ボックス 102">
          <a:extLst>
            <a:ext uri="{FF2B5EF4-FFF2-40B4-BE49-F238E27FC236}">
              <a16:creationId xmlns:a16="http://schemas.microsoft.com/office/drawing/2014/main" id="{41DF4F71-6990-47D1-918A-98261F24AD57}"/>
            </a:ext>
          </a:extLst>
        </xdr:cNvPr>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04" name="直線コネクタ 103">
          <a:extLst>
            <a:ext uri="{FF2B5EF4-FFF2-40B4-BE49-F238E27FC236}">
              <a16:creationId xmlns:a16="http://schemas.microsoft.com/office/drawing/2014/main" id="{D08FDC0C-5FE9-49AC-8CC7-DB53D3967344}"/>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05" name="テキスト ボックス 104">
          <a:extLst>
            <a:ext uri="{FF2B5EF4-FFF2-40B4-BE49-F238E27FC236}">
              <a16:creationId xmlns:a16="http://schemas.microsoft.com/office/drawing/2014/main" id="{C2C011DA-5235-4091-9102-DF4392F82EE4}"/>
            </a:ext>
          </a:extLst>
        </xdr:cNvPr>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DC2CF1F1-08FC-4E25-A7FF-3C70E75D286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a:extLst>
            <a:ext uri="{FF2B5EF4-FFF2-40B4-BE49-F238E27FC236}">
              <a16:creationId xmlns:a16="http://schemas.microsoft.com/office/drawing/2014/main" id="{EAC06814-FA69-4516-9F40-74489CBCE264}"/>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37DC31DB-BA82-4B1D-91E7-233233384E0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83344</xdr:rowOff>
    </xdr:from>
    <xdr:to>
      <xdr:col>54</xdr:col>
      <xdr:colOff>189865</xdr:colOff>
      <xdr:row>41</xdr:row>
      <xdr:rowOff>127178</xdr:rowOff>
    </xdr:to>
    <xdr:cxnSp macro="">
      <xdr:nvCxnSpPr>
        <xdr:cNvPr id="109" name="直線コネクタ 108">
          <a:extLst>
            <a:ext uri="{FF2B5EF4-FFF2-40B4-BE49-F238E27FC236}">
              <a16:creationId xmlns:a16="http://schemas.microsoft.com/office/drawing/2014/main" id="{4E87365F-ABD0-4CBA-8801-295143551B64}"/>
            </a:ext>
          </a:extLst>
        </xdr:cNvPr>
        <xdr:cNvCxnSpPr/>
      </xdr:nvCxnSpPr>
      <xdr:spPr>
        <a:xfrm flipV="1">
          <a:off x="10476865" y="5741194"/>
          <a:ext cx="0" cy="141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131005</xdr:rowOff>
    </xdr:from>
    <xdr:ext cx="469744" cy="259045"/>
    <xdr:sp macro="" textlink="">
      <xdr:nvSpPr>
        <xdr:cNvPr id="110" name="【道路】&#10;一人当たり延長最小値テキスト">
          <a:extLst>
            <a:ext uri="{FF2B5EF4-FFF2-40B4-BE49-F238E27FC236}">
              <a16:creationId xmlns:a16="http://schemas.microsoft.com/office/drawing/2014/main" id="{12364EE8-DD57-446C-A635-4E5121A8585A}"/>
            </a:ext>
          </a:extLst>
        </xdr:cNvPr>
        <xdr:cNvSpPr txBox="1"/>
      </xdr:nvSpPr>
      <xdr:spPr>
        <a:xfrm>
          <a:off x="10515600" y="716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127178</xdr:rowOff>
    </xdr:from>
    <xdr:to>
      <xdr:col>55</xdr:col>
      <xdr:colOff>88900</xdr:colOff>
      <xdr:row>41</xdr:row>
      <xdr:rowOff>127178</xdr:rowOff>
    </xdr:to>
    <xdr:cxnSp macro="">
      <xdr:nvCxnSpPr>
        <xdr:cNvPr id="111" name="直線コネクタ 110">
          <a:extLst>
            <a:ext uri="{FF2B5EF4-FFF2-40B4-BE49-F238E27FC236}">
              <a16:creationId xmlns:a16="http://schemas.microsoft.com/office/drawing/2014/main" id="{1722EE45-68B6-4035-8B5E-5CEF44BBABE1}"/>
            </a:ext>
          </a:extLst>
        </xdr:cNvPr>
        <xdr:cNvCxnSpPr/>
      </xdr:nvCxnSpPr>
      <xdr:spPr>
        <a:xfrm>
          <a:off x="10388600" y="715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30021</xdr:rowOff>
    </xdr:from>
    <xdr:ext cx="534377" cy="259045"/>
    <xdr:sp macro="" textlink="">
      <xdr:nvSpPr>
        <xdr:cNvPr id="112" name="【道路】&#10;一人当たり延長最大値テキスト">
          <a:extLst>
            <a:ext uri="{FF2B5EF4-FFF2-40B4-BE49-F238E27FC236}">
              <a16:creationId xmlns:a16="http://schemas.microsoft.com/office/drawing/2014/main" id="{2E01734B-85D8-43E7-84C1-5B03C2FD4B0E}"/>
            </a:ext>
          </a:extLst>
        </xdr:cNvPr>
        <xdr:cNvSpPr txBox="1"/>
      </xdr:nvSpPr>
      <xdr:spPr>
        <a:xfrm>
          <a:off x="10515600" y="551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83344</xdr:rowOff>
    </xdr:from>
    <xdr:to>
      <xdr:col>55</xdr:col>
      <xdr:colOff>88900</xdr:colOff>
      <xdr:row>33</xdr:row>
      <xdr:rowOff>83344</xdr:rowOff>
    </xdr:to>
    <xdr:cxnSp macro="">
      <xdr:nvCxnSpPr>
        <xdr:cNvPr id="113" name="直線コネクタ 112">
          <a:extLst>
            <a:ext uri="{FF2B5EF4-FFF2-40B4-BE49-F238E27FC236}">
              <a16:creationId xmlns:a16="http://schemas.microsoft.com/office/drawing/2014/main" id="{4BF766F9-7C3C-4FF6-9530-6F654F89A891}"/>
            </a:ext>
          </a:extLst>
        </xdr:cNvPr>
        <xdr:cNvCxnSpPr/>
      </xdr:nvCxnSpPr>
      <xdr:spPr>
        <a:xfrm>
          <a:off x="10388600" y="574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135929</xdr:rowOff>
    </xdr:from>
    <xdr:ext cx="534377" cy="259045"/>
    <xdr:sp macro="" textlink="">
      <xdr:nvSpPr>
        <xdr:cNvPr id="114" name="【道路】&#10;一人当たり延長平均値テキスト">
          <a:extLst>
            <a:ext uri="{FF2B5EF4-FFF2-40B4-BE49-F238E27FC236}">
              <a16:creationId xmlns:a16="http://schemas.microsoft.com/office/drawing/2014/main" id="{015039E1-B0BC-4E85-8BCD-1719700C414D}"/>
            </a:ext>
          </a:extLst>
        </xdr:cNvPr>
        <xdr:cNvSpPr txBox="1"/>
      </xdr:nvSpPr>
      <xdr:spPr>
        <a:xfrm>
          <a:off x="10515600" y="682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157502</xdr:rowOff>
    </xdr:from>
    <xdr:to>
      <xdr:col>55</xdr:col>
      <xdr:colOff>50800</xdr:colOff>
      <xdr:row>40</xdr:row>
      <xdr:rowOff>87652</xdr:rowOff>
    </xdr:to>
    <xdr:sp macro="" textlink="">
      <xdr:nvSpPr>
        <xdr:cNvPr id="115" name="フローチャート: 判断 114">
          <a:extLst>
            <a:ext uri="{FF2B5EF4-FFF2-40B4-BE49-F238E27FC236}">
              <a16:creationId xmlns:a16="http://schemas.microsoft.com/office/drawing/2014/main" id="{E144D966-DCE5-445D-86D3-12F598E495AB}"/>
            </a:ext>
          </a:extLst>
        </xdr:cNvPr>
        <xdr:cNvSpPr/>
      </xdr:nvSpPr>
      <xdr:spPr>
        <a:xfrm>
          <a:off x="10426700" y="684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139157</xdr:rowOff>
    </xdr:from>
    <xdr:to>
      <xdr:col>50</xdr:col>
      <xdr:colOff>165100</xdr:colOff>
      <xdr:row>40</xdr:row>
      <xdr:rowOff>69307</xdr:rowOff>
    </xdr:to>
    <xdr:sp macro="" textlink="">
      <xdr:nvSpPr>
        <xdr:cNvPr id="116" name="フローチャート: 判断 115">
          <a:extLst>
            <a:ext uri="{FF2B5EF4-FFF2-40B4-BE49-F238E27FC236}">
              <a16:creationId xmlns:a16="http://schemas.microsoft.com/office/drawing/2014/main" id="{3270828F-B339-4ED3-9A4A-4DDECC7B424C}"/>
            </a:ext>
          </a:extLst>
        </xdr:cNvPr>
        <xdr:cNvSpPr/>
      </xdr:nvSpPr>
      <xdr:spPr>
        <a:xfrm>
          <a:off x="9588500" y="68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145900</xdr:rowOff>
    </xdr:from>
    <xdr:to>
      <xdr:col>46</xdr:col>
      <xdr:colOff>38100</xdr:colOff>
      <xdr:row>40</xdr:row>
      <xdr:rowOff>76050</xdr:rowOff>
    </xdr:to>
    <xdr:sp macro="" textlink="">
      <xdr:nvSpPr>
        <xdr:cNvPr id="117" name="フローチャート: 判断 116">
          <a:extLst>
            <a:ext uri="{FF2B5EF4-FFF2-40B4-BE49-F238E27FC236}">
              <a16:creationId xmlns:a16="http://schemas.microsoft.com/office/drawing/2014/main" id="{347CA204-4D72-4D97-AFCB-495ADAF48811}"/>
            </a:ext>
          </a:extLst>
        </xdr:cNvPr>
        <xdr:cNvSpPr/>
      </xdr:nvSpPr>
      <xdr:spPr>
        <a:xfrm>
          <a:off x="8699500" y="683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153044</xdr:rowOff>
    </xdr:from>
    <xdr:to>
      <xdr:col>41</xdr:col>
      <xdr:colOff>101600</xdr:colOff>
      <xdr:row>40</xdr:row>
      <xdr:rowOff>83194</xdr:rowOff>
    </xdr:to>
    <xdr:sp macro="" textlink="">
      <xdr:nvSpPr>
        <xdr:cNvPr id="118" name="フローチャート: 判断 117">
          <a:extLst>
            <a:ext uri="{FF2B5EF4-FFF2-40B4-BE49-F238E27FC236}">
              <a16:creationId xmlns:a16="http://schemas.microsoft.com/office/drawing/2014/main" id="{35603930-DAC4-4EA1-ADCB-341CF672DC27}"/>
            </a:ext>
          </a:extLst>
        </xdr:cNvPr>
        <xdr:cNvSpPr/>
      </xdr:nvSpPr>
      <xdr:spPr>
        <a:xfrm>
          <a:off x="7810500" y="683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40973</xdr:rowOff>
    </xdr:from>
    <xdr:to>
      <xdr:col>36</xdr:col>
      <xdr:colOff>165100</xdr:colOff>
      <xdr:row>40</xdr:row>
      <xdr:rowOff>142573</xdr:rowOff>
    </xdr:to>
    <xdr:sp macro="" textlink="">
      <xdr:nvSpPr>
        <xdr:cNvPr id="119" name="フローチャート: 判断 118">
          <a:extLst>
            <a:ext uri="{FF2B5EF4-FFF2-40B4-BE49-F238E27FC236}">
              <a16:creationId xmlns:a16="http://schemas.microsoft.com/office/drawing/2014/main" id="{A5BA2BAC-FBD5-481B-8933-59C916CFFB42}"/>
            </a:ext>
          </a:extLst>
        </xdr:cNvPr>
        <xdr:cNvSpPr/>
      </xdr:nvSpPr>
      <xdr:spPr>
        <a:xfrm>
          <a:off x="6921500" y="689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4897CD9F-6234-41ED-A5B8-F0C423BE74E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C7083E8E-DE00-42C9-AB55-98E118C9536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72845C31-1E90-4B68-A463-F0B86F4EA5A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749248F-4388-47CF-8526-7A96D4FA273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18FD38A-8674-4A3B-872C-4D865B058E3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41</xdr:row>
      <xdr:rowOff>85007</xdr:rowOff>
    </xdr:from>
    <xdr:to>
      <xdr:col>41</xdr:col>
      <xdr:colOff>101600</xdr:colOff>
      <xdr:row>42</xdr:row>
      <xdr:rowOff>15157</xdr:rowOff>
    </xdr:to>
    <xdr:sp macro="" textlink="">
      <xdr:nvSpPr>
        <xdr:cNvPr id="125" name="楕円 124">
          <a:extLst>
            <a:ext uri="{FF2B5EF4-FFF2-40B4-BE49-F238E27FC236}">
              <a16:creationId xmlns:a16="http://schemas.microsoft.com/office/drawing/2014/main" id="{090302C5-79C9-46A7-9724-DF80BDC9C873}"/>
            </a:ext>
          </a:extLst>
        </xdr:cNvPr>
        <xdr:cNvSpPr/>
      </xdr:nvSpPr>
      <xdr:spPr>
        <a:xfrm>
          <a:off x="7810500" y="711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86579</xdr:rowOff>
    </xdr:from>
    <xdr:to>
      <xdr:col>36</xdr:col>
      <xdr:colOff>165100</xdr:colOff>
      <xdr:row>42</xdr:row>
      <xdr:rowOff>16729</xdr:rowOff>
    </xdr:to>
    <xdr:sp macro="" textlink="">
      <xdr:nvSpPr>
        <xdr:cNvPr id="126" name="楕円 125">
          <a:extLst>
            <a:ext uri="{FF2B5EF4-FFF2-40B4-BE49-F238E27FC236}">
              <a16:creationId xmlns:a16="http://schemas.microsoft.com/office/drawing/2014/main" id="{D7DFBCB2-028F-4869-ACB7-0A232BC4E67D}"/>
            </a:ext>
          </a:extLst>
        </xdr:cNvPr>
        <xdr:cNvSpPr/>
      </xdr:nvSpPr>
      <xdr:spPr>
        <a:xfrm>
          <a:off x="6921500" y="711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135807</xdr:rowOff>
    </xdr:from>
    <xdr:to>
      <xdr:col>41</xdr:col>
      <xdr:colOff>50800</xdr:colOff>
      <xdr:row>41</xdr:row>
      <xdr:rowOff>137379</xdr:rowOff>
    </xdr:to>
    <xdr:cxnSp macro="">
      <xdr:nvCxnSpPr>
        <xdr:cNvPr id="127" name="直線コネクタ 126">
          <a:extLst>
            <a:ext uri="{FF2B5EF4-FFF2-40B4-BE49-F238E27FC236}">
              <a16:creationId xmlns:a16="http://schemas.microsoft.com/office/drawing/2014/main" id="{B3F4EA7B-377E-482C-9507-E505F894890C}"/>
            </a:ext>
          </a:extLst>
        </xdr:cNvPr>
        <xdr:cNvCxnSpPr/>
      </xdr:nvCxnSpPr>
      <xdr:spPr>
        <a:xfrm flipV="1">
          <a:off x="6972300" y="7165257"/>
          <a:ext cx="889000" cy="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85834</xdr:rowOff>
    </xdr:from>
    <xdr:ext cx="534377" cy="259045"/>
    <xdr:sp macro="" textlink="">
      <xdr:nvSpPr>
        <xdr:cNvPr id="128" name="n_1aveValue【道路】&#10;一人当たり延長">
          <a:extLst>
            <a:ext uri="{FF2B5EF4-FFF2-40B4-BE49-F238E27FC236}">
              <a16:creationId xmlns:a16="http://schemas.microsoft.com/office/drawing/2014/main" id="{3591FA5D-7112-45C1-8191-ADADE91F05EC}"/>
            </a:ext>
          </a:extLst>
        </xdr:cNvPr>
        <xdr:cNvSpPr txBox="1"/>
      </xdr:nvSpPr>
      <xdr:spPr>
        <a:xfrm>
          <a:off x="9359411" y="66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92577</xdr:rowOff>
    </xdr:from>
    <xdr:ext cx="534377" cy="259045"/>
    <xdr:sp macro="" textlink="">
      <xdr:nvSpPr>
        <xdr:cNvPr id="129" name="n_2aveValue【道路】&#10;一人当たり延長">
          <a:extLst>
            <a:ext uri="{FF2B5EF4-FFF2-40B4-BE49-F238E27FC236}">
              <a16:creationId xmlns:a16="http://schemas.microsoft.com/office/drawing/2014/main" id="{E3DE1FB7-1AB3-46D7-80BD-6D2B1537DEAC}"/>
            </a:ext>
          </a:extLst>
        </xdr:cNvPr>
        <xdr:cNvSpPr txBox="1"/>
      </xdr:nvSpPr>
      <xdr:spPr>
        <a:xfrm>
          <a:off x="8483111" y="660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99721</xdr:rowOff>
    </xdr:from>
    <xdr:ext cx="534377" cy="259045"/>
    <xdr:sp macro="" textlink="">
      <xdr:nvSpPr>
        <xdr:cNvPr id="130" name="n_3aveValue【道路】&#10;一人当たり延長">
          <a:extLst>
            <a:ext uri="{FF2B5EF4-FFF2-40B4-BE49-F238E27FC236}">
              <a16:creationId xmlns:a16="http://schemas.microsoft.com/office/drawing/2014/main" id="{234B8ECF-6225-4789-8AE2-76576144266B}"/>
            </a:ext>
          </a:extLst>
        </xdr:cNvPr>
        <xdr:cNvSpPr txBox="1"/>
      </xdr:nvSpPr>
      <xdr:spPr>
        <a:xfrm>
          <a:off x="7594111" y="661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159100</xdr:rowOff>
    </xdr:from>
    <xdr:ext cx="534377" cy="259045"/>
    <xdr:sp macro="" textlink="">
      <xdr:nvSpPr>
        <xdr:cNvPr id="131" name="n_4aveValue【道路】&#10;一人当たり延長">
          <a:extLst>
            <a:ext uri="{FF2B5EF4-FFF2-40B4-BE49-F238E27FC236}">
              <a16:creationId xmlns:a16="http://schemas.microsoft.com/office/drawing/2014/main" id="{52D40769-571C-42BF-8B56-7546F66CA541}"/>
            </a:ext>
          </a:extLst>
        </xdr:cNvPr>
        <xdr:cNvSpPr txBox="1"/>
      </xdr:nvSpPr>
      <xdr:spPr>
        <a:xfrm>
          <a:off x="6705111" y="667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6284</xdr:rowOff>
    </xdr:from>
    <xdr:ext cx="469744" cy="259045"/>
    <xdr:sp macro="" textlink="">
      <xdr:nvSpPr>
        <xdr:cNvPr id="132" name="n_3mainValue【道路】&#10;一人当たり延長">
          <a:extLst>
            <a:ext uri="{FF2B5EF4-FFF2-40B4-BE49-F238E27FC236}">
              <a16:creationId xmlns:a16="http://schemas.microsoft.com/office/drawing/2014/main" id="{28F357BD-7C97-442F-84FF-5E1137616413}"/>
            </a:ext>
          </a:extLst>
        </xdr:cNvPr>
        <xdr:cNvSpPr txBox="1"/>
      </xdr:nvSpPr>
      <xdr:spPr>
        <a:xfrm>
          <a:off x="7626427" y="720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7856</xdr:rowOff>
    </xdr:from>
    <xdr:ext cx="469744" cy="259045"/>
    <xdr:sp macro="" textlink="">
      <xdr:nvSpPr>
        <xdr:cNvPr id="133" name="n_4mainValue【道路】&#10;一人当たり延長">
          <a:extLst>
            <a:ext uri="{FF2B5EF4-FFF2-40B4-BE49-F238E27FC236}">
              <a16:creationId xmlns:a16="http://schemas.microsoft.com/office/drawing/2014/main" id="{9D6A9692-118B-48FE-BDE1-6D40431B51D7}"/>
            </a:ext>
          </a:extLst>
        </xdr:cNvPr>
        <xdr:cNvSpPr txBox="1"/>
      </xdr:nvSpPr>
      <xdr:spPr>
        <a:xfrm>
          <a:off x="6737427" y="720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a:extLst>
            <a:ext uri="{FF2B5EF4-FFF2-40B4-BE49-F238E27FC236}">
              <a16:creationId xmlns:a16="http://schemas.microsoft.com/office/drawing/2014/main" id="{F9B65953-89F9-4FC7-8821-6C4219490C5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a:extLst>
            <a:ext uri="{FF2B5EF4-FFF2-40B4-BE49-F238E27FC236}">
              <a16:creationId xmlns:a16="http://schemas.microsoft.com/office/drawing/2014/main" id="{ADB09CA8-FA51-42C3-9CA6-0CA51A23706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a:extLst>
            <a:ext uri="{FF2B5EF4-FFF2-40B4-BE49-F238E27FC236}">
              <a16:creationId xmlns:a16="http://schemas.microsoft.com/office/drawing/2014/main" id="{645C7F21-5433-4811-8C76-ED69A100ED1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a:extLst>
            <a:ext uri="{FF2B5EF4-FFF2-40B4-BE49-F238E27FC236}">
              <a16:creationId xmlns:a16="http://schemas.microsoft.com/office/drawing/2014/main" id="{9CBF42E4-10B9-473F-B29C-FF20770BF38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a:extLst>
            <a:ext uri="{FF2B5EF4-FFF2-40B4-BE49-F238E27FC236}">
              <a16:creationId xmlns:a16="http://schemas.microsoft.com/office/drawing/2014/main" id="{E7A4DC45-512F-4136-BAB6-FE4B8B3CA54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a:extLst>
            <a:ext uri="{FF2B5EF4-FFF2-40B4-BE49-F238E27FC236}">
              <a16:creationId xmlns:a16="http://schemas.microsoft.com/office/drawing/2014/main" id="{8CB57012-188A-4BD0-872F-2930149CD07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a:extLst>
            <a:ext uri="{FF2B5EF4-FFF2-40B4-BE49-F238E27FC236}">
              <a16:creationId xmlns:a16="http://schemas.microsoft.com/office/drawing/2014/main" id="{20961E5F-0EEB-4FFA-BA6C-C7DDA68E6CC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id="{B7DB2F29-A635-482F-B10C-DD5329F2328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a16="http://schemas.microsoft.com/office/drawing/2014/main" id="{3CA218A5-3E0F-47BE-B684-F297160F833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a16="http://schemas.microsoft.com/office/drawing/2014/main" id="{7751F584-BFEF-4FBB-A6DB-9130E428043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4" name="テキスト ボックス 143">
          <a:extLst>
            <a:ext uri="{FF2B5EF4-FFF2-40B4-BE49-F238E27FC236}">
              <a16:creationId xmlns:a16="http://schemas.microsoft.com/office/drawing/2014/main" id="{DA1ED6A2-8557-47F2-A69C-59A4708204F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a:extLst>
            <a:ext uri="{FF2B5EF4-FFF2-40B4-BE49-F238E27FC236}">
              <a16:creationId xmlns:a16="http://schemas.microsoft.com/office/drawing/2014/main" id="{94D9DA4E-3768-4073-88A3-5BA624EE81E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a:extLst>
            <a:ext uri="{FF2B5EF4-FFF2-40B4-BE49-F238E27FC236}">
              <a16:creationId xmlns:a16="http://schemas.microsoft.com/office/drawing/2014/main" id="{D4D13509-B529-4E6A-8DE2-A317C3679822}"/>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a:extLst>
            <a:ext uri="{FF2B5EF4-FFF2-40B4-BE49-F238E27FC236}">
              <a16:creationId xmlns:a16="http://schemas.microsoft.com/office/drawing/2014/main" id="{001FD6C2-7856-428F-B17D-B0C436C65AE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a:extLst>
            <a:ext uri="{FF2B5EF4-FFF2-40B4-BE49-F238E27FC236}">
              <a16:creationId xmlns:a16="http://schemas.microsoft.com/office/drawing/2014/main" id="{5A2B54C4-B7F8-4748-AC2A-3FDD4B33D90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a:extLst>
            <a:ext uri="{FF2B5EF4-FFF2-40B4-BE49-F238E27FC236}">
              <a16:creationId xmlns:a16="http://schemas.microsoft.com/office/drawing/2014/main" id="{5A724180-A413-475E-899A-244CE8B8720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a:extLst>
            <a:ext uri="{FF2B5EF4-FFF2-40B4-BE49-F238E27FC236}">
              <a16:creationId xmlns:a16="http://schemas.microsoft.com/office/drawing/2014/main" id="{B367C79C-EDF6-4864-A928-A952760C841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a:extLst>
            <a:ext uri="{FF2B5EF4-FFF2-40B4-BE49-F238E27FC236}">
              <a16:creationId xmlns:a16="http://schemas.microsoft.com/office/drawing/2014/main" id="{F5ED115E-3A47-4640-BEA7-A39158A66DD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a:extLst>
            <a:ext uri="{FF2B5EF4-FFF2-40B4-BE49-F238E27FC236}">
              <a16:creationId xmlns:a16="http://schemas.microsoft.com/office/drawing/2014/main" id="{0C46D38B-A9CA-4590-91FA-67A8D207C51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a:extLst>
            <a:ext uri="{FF2B5EF4-FFF2-40B4-BE49-F238E27FC236}">
              <a16:creationId xmlns:a16="http://schemas.microsoft.com/office/drawing/2014/main" id="{B3B453AF-DD32-4093-8B7C-53A7AFAB58B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4" name="テキスト ボックス 153">
          <a:extLst>
            <a:ext uri="{FF2B5EF4-FFF2-40B4-BE49-F238E27FC236}">
              <a16:creationId xmlns:a16="http://schemas.microsoft.com/office/drawing/2014/main" id="{EA771324-4976-4D64-A2C8-37FD55C7698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0430FE44-9B5B-4D4E-96D6-813D9D3CF2D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D271DE49-26C4-4F5D-AF79-4E9225355C5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127635</xdr:rowOff>
    </xdr:from>
    <xdr:to>
      <xdr:col>24</xdr:col>
      <xdr:colOff>62865</xdr:colOff>
      <xdr:row>64</xdr:row>
      <xdr:rowOff>135255</xdr:rowOff>
    </xdr:to>
    <xdr:cxnSp macro="">
      <xdr:nvCxnSpPr>
        <xdr:cNvPr id="157" name="直線コネクタ 156">
          <a:extLst>
            <a:ext uri="{FF2B5EF4-FFF2-40B4-BE49-F238E27FC236}">
              <a16:creationId xmlns:a16="http://schemas.microsoft.com/office/drawing/2014/main" id="{B77DE35E-99A9-49BD-ADA3-F03C22C8C3B3}"/>
            </a:ext>
          </a:extLst>
        </xdr:cNvPr>
        <xdr:cNvCxnSpPr/>
      </xdr:nvCxnSpPr>
      <xdr:spPr>
        <a:xfrm flipV="1">
          <a:off x="4634865" y="9557385"/>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139082</xdr:rowOff>
    </xdr:from>
    <xdr:ext cx="405111" cy="259045"/>
    <xdr:sp macro="" textlink="">
      <xdr:nvSpPr>
        <xdr:cNvPr id="158" name="【橋りょう・トンネル】&#10;有形固定資産減価償却率最小値テキスト">
          <a:extLst>
            <a:ext uri="{FF2B5EF4-FFF2-40B4-BE49-F238E27FC236}">
              <a16:creationId xmlns:a16="http://schemas.microsoft.com/office/drawing/2014/main" id="{3147A188-8C6B-487F-B3AC-D387A29D1A4B}"/>
            </a:ext>
          </a:extLst>
        </xdr:cNvPr>
        <xdr:cNvSpPr txBox="1"/>
      </xdr:nvSpPr>
      <xdr:spPr>
        <a:xfrm>
          <a:off x="4673600" y="1111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135255</xdr:rowOff>
    </xdr:from>
    <xdr:to>
      <xdr:col>24</xdr:col>
      <xdr:colOff>152400</xdr:colOff>
      <xdr:row>64</xdr:row>
      <xdr:rowOff>135255</xdr:rowOff>
    </xdr:to>
    <xdr:cxnSp macro="">
      <xdr:nvCxnSpPr>
        <xdr:cNvPr id="159" name="直線コネクタ 158">
          <a:extLst>
            <a:ext uri="{FF2B5EF4-FFF2-40B4-BE49-F238E27FC236}">
              <a16:creationId xmlns:a16="http://schemas.microsoft.com/office/drawing/2014/main" id="{54778C9A-34E7-4E00-A053-DE2ECA815EBA}"/>
            </a:ext>
          </a:extLst>
        </xdr:cNvPr>
        <xdr:cNvCxnSpPr/>
      </xdr:nvCxnSpPr>
      <xdr:spPr>
        <a:xfrm>
          <a:off x="4546600" y="1110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74312</xdr:rowOff>
    </xdr:from>
    <xdr:ext cx="340478" cy="259045"/>
    <xdr:sp macro="" textlink="">
      <xdr:nvSpPr>
        <xdr:cNvPr id="160" name="【橋りょう・トンネル】&#10;有形固定資産減価償却率最大値テキスト">
          <a:extLst>
            <a:ext uri="{FF2B5EF4-FFF2-40B4-BE49-F238E27FC236}">
              <a16:creationId xmlns:a16="http://schemas.microsoft.com/office/drawing/2014/main" id="{16422903-71AC-45F4-A584-8F8531149BB4}"/>
            </a:ext>
          </a:extLst>
        </xdr:cNvPr>
        <xdr:cNvSpPr txBox="1"/>
      </xdr:nvSpPr>
      <xdr:spPr>
        <a:xfrm>
          <a:off x="4673600" y="9332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127635</xdr:rowOff>
    </xdr:from>
    <xdr:to>
      <xdr:col>24</xdr:col>
      <xdr:colOff>152400</xdr:colOff>
      <xdr:row>55</xdr:row>
      <xdr:rowOff>127635</xdr:rowOff>
    </xdr:to>
    <xdr:cxnSp macro="">
      <xdr:nvCxnSpPr>
        <xdr:cNvPr id="161" name="直線コネクタ 160">
          <a:extLst>
            <a:ext uri="{FF2B5EF4-FFF2-40B4-BE49-F238E27FC236}">
              <a16:creationId xmlns:a16="http://schemas.microsoft.com/office/drawing/2014/main" id="{92AF6A90-881E-42F1-99ED-74279BB17902}"/>
            </a:ext>
          </a:extLst>
        </xdr:cNvPr>
        <xdr:cNvCxnSpPr/>
      </xdr:nvCxnSpPr>
      <xdr:spPr>
        <a:xfrm>
          <a:off x="4546600" y="955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110507</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EC380C3E-5EFD-4CC2-BB2E-CE677AA5C56C}"/>
            </a:ext>
          </a:extLst>
        </xdr:cNvPr>
        <xdr:cNvSpPr txBox="1"/>
      </xdr:nvSpPr>
      <xdr:spPr>
        <a:xfrm>
          <a:off x="4673600" y="10568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132080</xdr:rowOff>
    </xdr:from>
    <xdr:to>
      <xdr:col>24</xdr:col>
      <xdr:colOff>114300</xdr:colOff>
      <xdr:row>62</xdr:row>
      <xdr:rowOff>62230</xdr:rowOff>
    </xdr:to>
    <xdr:sp macro="" textlink="">
      <xdr:nvSpPr>
        <xdr:cNvPr id="163" name="フローチャート: 判断 162">
          <a:extLst>
            <a:ext uri="{FF2B5EF4-FFF2-40B4-BE49-F238E27FC236}">
              <a16:creationId xmlns:a16="http://schemas.microsoft.com/office/drawing/2014/main" id="{AF66CED0-29F3-4951-A9E7-04504C4C964B}"/>
            </a:ext>
          </a:extLst>
        </xdr:cNvPr>
        <xdr:cNvSpPr/>
      </xdr:nvSpPr>
      <xdr:spPr>
        <a:xfrm>
          <a:off x="45847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116840</xdr:rowOff>
    </xdr:from>
    <xdr:to>
      <xdr:col>20</xdr:col>
      <xdr:colOff>38100</xdr:colOff>
      <xdr:row>62</xdr:row>
      <xdr:rowOff>46990</xdr:rowOff>
    </xdr:to>
    <xdr:sp macro="" textlink="">
      <xdr:nvSpPr>
        <xdr:cNvPr id="164" name="フローチャート: 判断 163">
          <a:extLst>
            <a:ext uri="{FF2B5EF4-FFF2-40B4-BE49-F238E27FC236}">
              <a16:creationId xmlns:a16="http://schemas.microsoft.com/office/drawing/2014/main" id="{EDB9B786-DE43-45E3-BEC8-F4D3B0561F12}"/>
            </a:ext>
          </a:extLst>
        </xdr:cNvPr>
        <xdr:cNvSpPr/>
      </xdr:nvSpPr>
      <xdr:spPr>
        <a:xfrm>
          <a:off x="37465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92075</xdr:rowOff>
    </xdr:from>
    <xdr:to>
      <xdr:col>15</xdr:col>
      <xdr:colOff>101600</xdr:colOff>
      <xdr:row>62</xdr:row>
      <xdr:rowOff>22225</xdr:rowOff>
    </xdr:to>
    <xdr:sp macro="" textlink="">
      <xdr:nvSpPr>
        <xdr:cNvPr id="165" name="フローチャート: 判断 164">
          <a:extLst>
            <a:ext uri="{FF2B5EF4-FFF2-40B4-BE49-F238E27FC236}">
              <a16:creationId xmlns:a16="http://schemas.microsoft.com/office/drawing/2014/main" id="{E1E87256-6A33-44F9-81CE-51019D051CF9}"/>
            </a:ext>
          </a:extLst>
        </xdr:cNvPr>
        <xdr:cNvSpPr/>
      </xdr:nvSpPr>
      <xdr:spPr>
        <a:xfrm>
          <a:off x="2857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66" name="フローチャート: 判断 165">
          <a:extLst>
            <a:ext uri="{FF2B5EF4-FFF2-40B4-BE49-F238E27FC236}">
              <a16:creationId xmlns:a16="http://schemas.microsoft.com/office/drawing/2014/main" id="{F8FA9F8B-A01D-4413-82F8-981FC097A1DD}"/>
            </a:ext>
          </a:extLst>
        </xdr:cNvPr>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42545</xdr:rowOff>
    </xdr:from>
    <xdr:to>
      <xdr:col>6</xdr:col>
      <xdr:colOff>38100</xdr:colOff>
      <xdr:row>61</xdr:row>
      <xdr:rowOff>144145</xdr:rowOff>
    </xdr:to>
    <xdr:sp macro="" textlink="">
      <xdr:nvSpPr>
        <xdr:cNvPr id="167" name="フローチャート: 判断 166">
          <a:extLst>
            <a:ext uri="{FF2B5EF4-FFF2-40B4-BE49-F238E27FC236}">
              <a16:creationId xmlns:a16="http://schemas.microsoft.com/office/drawing/2014/main" id="{5BAEB8CA-A6BB-4243-BDF6-14DE142D0990}"/>
            </a:ext>
          </a:extLst>
        </xdr:cNvPr>
        <xdr:cNvSpPr/>
      </xdr:nvSpPr>
      <xdr:spPr>
        <a:xfrm>
          <a:off x="1079500" y="105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E7559570-7F26-4530-833C-0F939F9B9CE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2D4EE2B7-D779-42D1-BD8E-6391DCB086F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96211B65-C5EB-4B24-BAD5-CED6B5939E9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F29B5C86-66C8-4E52-AEFF-A9717A88B58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4EB23CCF-E3CB-4F23-903E-36D1C9FD47E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62</xdr:row>
      <xdr:rowOff>63500</xdr:rowOff>
    </xdr:from>
    <xdr:to>
      <xdr:col>10</xdr:col>
      <xdr:colOff>165100</xdr:colOff>
      <xdr:row>62</xdr:row>
      <xdr:rowOff>165100</xdr:rowOff>
    </xdr:to>
    <xdr:sp macro="" textlink="">
      <xdr:nvSpPr>
        <xdr:cNvPr id="173" name="楕円 172">
          <a:extLst>
            <a:ext uri="{FF2B5EF4-FFF2-40B4-BE49-F238E27FC236}">
              <a16:creationId xmlns:a16="http://schemas.microsoft.com/office/drawing/2014/main" id="{A24514E5-487A-4BAF-8243-3574243EF497}"/>
            </a:ext>
          </a:extLst>
        </xdr:cNvPr>
        <xdr:cNvSpPr/>
      </xdr:nvSpPr>
      <xdr:spPr>
        <a:xfrm>
          <a:off x="1968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145415</xdr:rowOff>
    </xdr:from>
    <xdr:to>
      <xdr:col>6</xdr:col>
      <xdr:colOff>38100</xdr:colOff>
      <xdr:row>62</xdr:row>
      <xdr:rowOff>75565</xdr:rowOff>
    </xdr:to>
    <xdr:sp macro="" textlink="">
      <xdr:nvSpPr>
        <xdr:cNvPr id="174" name="楕円 173">
          <a:extLst>
            <a:ext uri="{FF2B5EF4-FFF2-40B4-BE49-F238E27FC236}">
              <a16:creationId xmlns:a16="http://schemas.microsoft.com/office/drawing/2014/main" id="{DE91D747-E542-47EA-97D7-165BE3347B55}"/>
            </a:ext>
          </a:extLst>
        </xdr:cNvPr>
        <xdr:cNvSpPr/>
      </xdr:nvSpPr>
      <xdr:spPr>
        <a:xfrm>
          <a:off x="1079500"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24765</xdr:rowOff>
    </xdr:from>
    <xdr:to>
      <xdr:col>10</xdr:col>
      <xdr:colOff>114300</xdr:colOff>
      <xdr:row>62</xdr:row>
      <xdr:rowOff>114300</xdr:rowOff>
    </xdr:to>
    <xdr:cxnSp macro="">
      <xdr:nvCxnSpPr>
        <xdr:cNvPr id="175" name="直線コネクタ 174">
          <a:extLst>
            <a:ext uri="{FF2B5EF4-FFF2-40B4-BE49-F238E27FC236}">
              <a16:creationId xmlns:a16="http://schemas.microsoft.com/office/drawing/2014/main" id="{60F95B98-DC51-461F-9260-EBEAE64549C4}"/>
            </a:ext>
          </a:extLst>
        </xdr:cNvPr>
        <xdr:cNvCxnSpPr/>
      </xdr:nvCxnSpPr>
      <xdr:spPr>
        <a:xfrm>
          <a:off x="1130300" y="1065466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63517</xdr:rowOff>
    </xdr:from>
    <xdr:ext cx="405111" cy="259045"/>
    <xdr:sp macro="" textlink="">
      <xdr:nvSpPr>
        <xdr:cNvPr id="176" name="n_1aveValue【橋りょう・トンネル】&#10;有形固定資産減価償却率">
          <a:extLst>
            <a:ext uri="{FF2B5EF4-FFF2-40B4-BE49-F238E27FC236}">
              <a16:creationId xmlns:a16="http://schemas.microsoft.com/office/drawing/2014/main" id="{1AC29464-9C09-4D91-AA73-44CAB1C1F3C5}"/>
            </a:ext>
          </a:extLst>
        </xdr:cNvPr>
        <xdr:cNvSpPr txBox="1"/>
      </xdr:nvSpPr>
      <xdr:spPr>
        <a:xfrm>
          <a:off x="3582044" y="10350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38752</xdr:rowOff>
    </xdr:from>
    <xdr:ext cx="405111" cy="259045"/>
    <xdr:sp macro="" textlink="">
      <xdr:nvSpPr>
        <xdr:cNvPr id="177" name="n_2aveValue【橋りょう・トンネル】&#10;有形固定資産減価償却率">
          <a:extLst>
            <a:ext uri="{FF2B5EF4-FFF2-40B4-BE49-F238E27FC236}">
              <a16:creationId xmlns:a16="http://schemas.microsoft.com/office/drawing/2014/main" id="{2E4B5133-5875-4AD8-B352-22C21C9E3826}"/>
            </a:ext>
          </a:extLst>
        </xdr:cNvPr>
        <xdr:cNvSpPr txBox="1"/>
      </xdr:nvSpPr>
      <xdr:spPr>
        <a:xfrm>
          <a:off x="2705744" y="1032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78" name="n_3aveValue【橋りょう・トンネル】&#10;有形固定資産減価償却率">
          <a:extLst>
            <a:ext uri="{FF2B5EF4-FFF2-40B4-BE49-F238E27FC236}">
              <a16:creationId xmlns:a16="http://schemas.microsoft.com/office/drawing/2014/main" id="{28FE3238-E642-4C28-8E67-452F773183ED}"/>
            </a:ext>
          </a:extLst>
        </xdr:cNvPr>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160672</xdr:rowOff>
    </xdr:from>
    <xdr:ext cx="405111" cy="259045"/>
    <xdr:sp macro="" textlink="">
      <xdr:nvSpPr>
        <xdr:cNvPr id="179" name="n_4aveValue【橋りょう・トンネル】&#10;有形固定資産減価償却率">
          <a:extLst>
            <a:ext uri="{FF2B5EF4-FFF2-40B4-BE49-F238E27FC236}">
              <a16:creationId xmlns:a16="http://schemas.microsoft.com/office/drawing/2014/main" id="{C688679B-5303-4388-9AE2-2C4595A88365}"/>
            </a:ext>
          </a:extLst>
        </xdr:cNvPr>
        <xdr:cNvSpPr txBox="1"/>
      </xdr:nvSpPr>
      <xdr:spPr>
        <a:xfrm>
          <a:off x="927744" y="10276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156227</xdr:rowOff>
    </xdr:from>
    <xdr:ext cx="405111" cy="259045"/>
    <xdr:sp macro="" textlink="">
      <xdr:nvSpPr>
        <xdr:cNvPr id="180" name="n_3mainValue【橋りょう・トンネル】&#10;有形固定資産減価償却率">
          <a:extLst>
            <a:ext uri="{FF2B5EF4-FFF2-40B4-BE49-F238E27FC236}">
              <a16:creationId xmlns:a16="http://schemas.microsoft.com/office/drawing/2014/main" id="{1E18465D-80FC-475A-9C83-94FA5FAB4CD7}"/>
            </a:ext>
          </a:extLst>
        </xdr:cNvPr>
        <xdr:cNvSpPr txBox="1"/>
      </xdr:nvSpPr>
      <xdr:spPr>
        <a:xfrm>
          <a:off x="1816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66692</xdr:rowOff>
    </xdr:from>
    <xdr:ext cx="405111" cy="259045"/>
    <xdr:sp macro="" textlink="">
      <xdr:nvSpPr>
        <xdr:cNvPr id="181" name="n_4mainValue【橋りょう・トンネル】&#10;有形固定資産減価償却率">
          <a:extLst>
            <a:ext uri="{FF2B5EF4-FFF2-40B4-BE49-F238E27FC236}">
              <a16:creationId xmlns:a16="http://schemas.microsoft.com/office/drawing/2014/main" id="{9EA43F35-31E6-485B-A836-A45547E6D9F6}"/>
            </a:ext>
          </a:extLst>
        </xdr:cNvPr>
        <xdr:cNvSpPr txBox="1"/>
      </xdr:nvSpPr>
      <xdr:spPr>
        <a:xfrm>
          <a:off x="927744" y="1069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E406493D-73D8-4D63-A57C-861339C625D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6E2659D7-BF37-482E-B27F-67C275BD144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5280936D-D5AC-4F07-B858-B10B6A26963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67F78A2E-663A-49B6-9D17-56A553C566C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FCEDF6D5-2B20-4F0C-BE3C-B4B424C5BA2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B0EE24A7-F57D-413E-905B-8421CE6DD1A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059869B5-AAFF-4FC8-AAD9-09F5199B345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7D491CF8-D669-4525-AFCC-154EAE39FE0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8BBC358E-7315-4474-BA79-840B943EA8D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24B74173-93D8-4251-B137-B560D6FE893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2" name="直線コネクタ 191">
          <a:extLst>
            <a:ext uri="{FF2B5EF4-FFF2-40B4-BE49-F238E27FC236}">
              <a16:creationId xmlns:a16="http://schemas.microsoft.com/office/drawing/2014/main" id="{0F65CFE7-4971-47F2-87B7-483FFF98B75D}"/>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3" name="テキスト ボックス 192">
          <a:extLst>
            <a:ext uri="{FF2B5EF4-FFF2-40B4-BE49-F238E27FC236}">
              <a16:creationId xmlns:a16="http://schemas.microsoft.com/office/drawing/2014/main" id="{2B6A3C36-AA71-40AB-A183-D2688AB50CEB}"/>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4" name="直線コネクタ 193">
          <a:extLst>
            <a:ext uri="{FF2B5EF4-FFF2-40B4-BE49-F238E27FC236}">
              <a16:creationId xmlns:a16="http://schemas.microsoft.com/office/drawing/2014/main" id="{7B86C100-FF09-48E1-B087-A078A42C8766}"/>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5" name="テキスト ボックス 194">
          <a:extLst>
            <a:ext uri="{FF2B5EF4-FFF2-40B4-BE49-F238E27FC236}">
              <a16:creationId xmlns:a16="http://schemas.microsoft.com/office/drawing/2014/main" id="{3B7B0E2E-A15C-4C54-AE97-75734320C19B}"/>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6" name="直線コネクタ 195">
          <a:extLst>
            <a:ext uri="{FF2B5EF4-FFF2-40B4-BE49-F238E27FC236}">
              <a16:creationId xmlns:a16="http://schemas.microsoft.com/office/drawing/2014/main" id="{2DB92C2E-48F4-4C91-ACC8-D24E8C2289A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7" name="テキスト ボックス 196">
          <a:extLst>
            <a:ext uri="{FF2B5EF4-FFF2-40B4-BE49-F238E27FC236}">
              <a16:creationId xmlns:a16="http://schemas.microsoft.com/office/drawing/2014/main" id="{4E44F68A-44CB-4CFA-B287-0933CCE4CBB5}"/>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8" name="直線コネクタ 197">
          <a:extLst>
            <a:ext uri="{FF2B5EF4-FFF2-40B4-BE49-F238E27FC236}">
              <a16:creationId xmlns:a16="http://schemas.microsoft.com/office/drawing/2014/main" id="{721C137B-E139-4136-BD28-3BC3E86CCC1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9" name="テキスト ボックス 198">
          <a:extLst>
            <a:ext uri="{FF2B5EF4-FFF2-40B4-BE49-F238E27FC236}">
              <a16:creationId xmlns:a16="http://schemas.microsoft.com/office/drawing/2014/main" id="{D7C17661-B8B5-48D0-B5E0-1650B08E212D}"/>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0" name="直線コネクタ 199">
          <a:extLst>
            <a:ext uri="{FF2B5EF4-FFF2-40B4-BE49-F238E27FC236}">
              <a16:creationId xmlns:a16="http://schemas.microsoft.com/office/drawing/2014/main" id="{20B99D1D-36CE-40D2-B5E0-23B4294D5D79}"/>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1" name="テキスト ボックス 200">
          <a:extLst>
            <a:ext uri="{FF2B5EF4-FFF2-40B4-BE49-F238E27FC236}">
              <a16:creationId xmlns:a16="http://schemas.microsoft.com/office/drawing/2014/main" id="{B516763F-E33A-4C0B-A5BA-AA0D129286FF}"/>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2" name="直線コネクタ 201">
          <a:extLst>
            <a:ext uri="{FF2B5EF4-FFF2-40B4-BE49-F238E27FC236}">
              <a16:creationId xmlns:a16="http://schemas.microsoft.com/office/drawing/2014/main" id="{3948CDFA-F8CC-4FF8-A19F-44755A71FF16}"/>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3" name="テキスト ボックス 202">
          <a:extLst>
            <a:ext uri="{FF2B5EF4-FFF2-40B4-BE49-F238E27FC236}">
              <a16:creationId xmlns:a16="http://schemas.microsoft.com/office/drawing/2014/main" id="{227BE5E8-3215-457C-A5EC-E68BCDDFBDFC}"/>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a:extLst>
            <a:ext uri="{FF2B5EF4-FFF2-40B4-BE49-F238E27FC236}">
              <a16:creationId xmlns:a16="http://schemas.microsoft.com/office/drawing/2014/main" id="{4EA3D2B4-F087-4C4C-A908-8632D96E267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5" name="テキスト ボックス 204">
          <a:extLst>
            <a:ext uri="{FF2B5EF4-FFF2-40B4-BE49-F238E27FC236}">
              <a16:creationId xmlns:a16="http://schemas.microsoft.com/office/drawing/2014/main" id="{8222A6A0-1547-45B1-8155-4EA170D23C9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a:extLst>
            <a:ext uri="{FF2B5EF4-FFF2-40B4-BE49-F238E27FC236}">
              <a16:creationId xmlns:a16="http://schemas.microsoft.com/office/drawing/2014/main" id="{9BE73205-0DEA-4ACE-9137-066C647D577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69801</xdr:rowOff>
    </xdr:from>
    <xdr:to>
      <xdr:col>54</xdr:col>
      <xdr:colOff>189865</xdr:colOff>
      <xdr:row>64</xdr:row>
      <xdr:rowOff>123741</xdr:rowOff>
    </xdr:to>
    <xdr:cxnSp macro="">
      <xdr:nvCxnSpPr>
        <xdr:cNvPr id="207" name="直線コネクタ 206">
          <a:extLst>
            <a:ext uri="{FF2B5EF4-FFF2-40B4-BE49-F238E27FC236}">
              <a16:creationId xmlns:a16="http://schemas.microsoft.com/office/drawing/2014/main" id="{D8DE4A17-6188-4870-A8A4-24CD83043E73}"/>
            </a:ext>
          </a:extLst>
        </xdr:cNvPr>
        <xdr:cNvCxnSpPr/>
      </xdr:nvCxnSpPr>
      <xdr:spPr>
        <a:xfrm flipV="1">
          <a:off x="10476865" y="9671001"/>
          <a:ext cx="0" cy="1425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127568</xdr:rowOff>
    </xdr:from>
    <xdr:ext cx="469744" cy="259045"/>
    <xdr:sp macro="" textlink="">
      <xdr:nvSpPr>
        <xdr:cNvPr id="208" name="【橋りょう・トンネル】&#10;一人当たり有形固定資産（償却資産）額最小値テキスト">
          <a:extLst>
            <a:ext uri="{FF2B5EF4-FFF2-40B4-BE49-F238E27FC236}">
              <a16:creationId xmlns:a16="http://schemas.microsoft.com/office/drawing/2014/main" id="{CB7123E2-CE63-41F1-B829-234095A25228}"/>
            </a:ext>
          </a:extLst>
        </xdr:cNvPr>
        <xdr:cNvSpPr txBox="1"/>
      </xdr:nvSpPr>
      <xdr:spPr>
        <a:xfrm>
          <a:off x="10515600" y="1110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123741</xdr:rowOff>
    </xdr:from>
    <xdr:to>
      <xdr:col>55</xdr:col>
      <xdr:colOff>88900</xdr:colOff>
      <xdr:row>64</xdr:row>
      <xdr:rowOff>123741</xdr:rowOff>
    </xdr:to>
    <xdr:cxnSp macro="">
      <xdr:nvCxnSpPr>
        <xdr:cNvPr id="209" name="直線コネクタ 208">
          <a:extLst>
            <a:ext uri="{FF2B5EF4-FFF2-40B4-BE49-F238E27FC236}">
              <a16:creationId xmlns:a16="http://schemas.microsoft.com/office/drawing/2014/main" id="{0427DF70-6F49-4CA7-922A-AF25F84D9F39}"/>
            </a:ext>
          </a:extLst>
        </xdr:cNvPr>
        <xdr:cNvCxnSpPr/>
      </xdr:nvCxnSpPr>
      <xdr:spPr>
        <a:xfrm>
          <a:off x="10388600" y="11096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16478</xdr:rowOff>
    </xdr:from>
    <xdr:ext cx="599010" cy="259045"/>
    <xdr:sp macro="" textlink="">
      <xdr:nvSpPr>
        <xdr:cNvPr id="210" name="【橋りょう・トンネル】&#10;一人当たり有形固定資産（償却資産）額最大値テキスト">
          <a:extLst>
            <a:ext uri="{FF2B5EF4-FFF2-40B4-BE49-F238E27FC236}">
              <a16:creationId xmlns:a16="http://schemas.microsoft.com/office/drawing/2014/main" id="{14F49769-B49E-423B-8170-B0E6709C7B70}"/>
            </a:ext>
          </a:extLst>
        </xdr:cNvPr>
        <xdr:cNvSpPr txBox="1"/>
      </xdr:nvSpPr>
      <xdr:spPr>
        <a:xfrm>
          <a:off x="10515600" y="944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69801</xdr:rowOff>
    </xdr:from>
    <xdr:to>
      <xdr:col>55</xdr:col>
      <xdr:colOff>88900</xdr:colOff>
      <xdr:row>56</xdr:row>
      <xdr:rowOff>69801</xdr:rowOff>
    </xdr:to>
    <xdr:cxnSp macro="">
      <xdr:nvCxnSpPr>
        <xdr:cNvPr id="211" name="直線コネクタ 210">
          <a:extLst>
            <a:ext uri="{FF2B5EF4-FFF2-40B4-BE49-F238E27FC236}">
              <a16:creationId xmlns:a16="http://schemas.microsoft.com/office/drawing/2014/main" id="{8671AEAE-2D34-45FC-8D79-3D9A125816F1}"/>
            </a:ext>
          </a:extLst>
        </xdr:cNvPr>
        <xdr:cNvCxnSpPr/>
      </xdr:nvCxnSpPr>
      <xdr:spPr>
        <a:xfrm>
          <a:off x="10388600" y="967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116264</xdr:rowOff>
    </xdr:from>
    <xdr:ext cx="599010" cy="259045"/>
    <xdr:sp macro="" textlink="">
      <xdr:nvSpPr>
        <xdr:cNvPr id="212" name="【橋りょう・トンネル】&#10;一人当たり有形固定資産（償却資産）額平均値テキスト">
          <a:extLst>
            <a:ext uri="{FF2B5EF4-FFF2-40B4-BE49-F238E27FC236}">
              <a16:creationId xmlns:a16="http://schemas.microsoft.com/office/drawing/2014/main" id="{6A046A93-1787-403B-B685-CC6A5C5C8260}"/>
            </a:ext>
          </a:extLst>
        </xdr:cNvPr>
        <xdr:cNvSpPr txBox="1"/>
      </xdr:nvSpPr>
      <xdr:spPr>
        <a:xfrm>
          <a:off x="10515600" y="10574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137837</xdr:rowOff>
    </xdr:from>
    <xdr:to>
      <xdr:col>55</xdr:col>
      <xdr:colOff>50800</xdr:colOff>
      <xdr:row>62</xdr:row>
      <xdr:rowOff>67987</xdr:rowOff>
    </xdr:to>
    <xdr:sp macro="" textlink="">
      <xdr:nvSpPr>
        <xdr:cNvPr id="213" name="フローチャート: 判断 212">
          <a:extLst>
            <a:ext uri="{FF2B5EF4-FFF2-40B4-BE49-F238E27FC236}">
              <a16:creationId xmlns:a16="http://schemas.microsoft.com/office/drawing/2014/main" id="{8DCC63D0-95FE-4F1A-8A32-ACFED4455C4B}"/>
            </a:ext>
          </a:extLst>
        </xdr:cNvPr>
        <xdr:cNvSpPr/>
      </xdr:nvSpPr>
      <xdr:spPr>
        <a:xfrm>
          <a:off x="10426700" y="105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143079</xdr:rowOff>
    </xdr:from>
    <xdr:to>
      <xdr:col>50</xdr:col>
      <xdr:colOff>165100</xdr:colOff>
      <xdr:row>62</xdr:row>
      <xdr:rowOff>73229</xdr:rowOff>
    </xdr:to>
    <xdr:sp macro="" textlink="">
      <xdr:nvSpPr>
        <xdr:cNvPr id="214" name="フローチャート: 判断 213">
          <a:extLst>
            <a:ext uri="{FF2B5EF4-FFF2-40B4-BE49-F238E27FC236}">
              <a16:creationId xmlns:a16="http://schemas.microsoft.com/office/drawing/2014/main" id="{18027D0B-1594-441B-8D6B-14C8DCD3FA37}"/>
            </a:ext>
          </a:extLst>
        </xdr:cNvPr>
        <xdr:cNvSpPr/>
      </xdr:nvSpPr>
      <xdr:spPr>
        <a:xfrm>
          <a:off x="9588500" y="106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124972</xdr:rowOff>
    </xdr:from>
    <xdr:to>
      <xdr:col>46</xdr:col>
      <xdr:colOff>38100</xdr:colOff>
      <xdr:row>62</xdr:row>
      <xdr:rowOff>55122</xdr:rowOff>
    </xdr:to>
    <xdr:sp macro="" textlink="">
      <xdr:nvSpPr>
        <xdr:cNvPr id="215" name="フローチャート: 判断 214">
          <a:extLst>
            <a:ext uri="{FF2B5EF4-FFF2-40B4-BE49-F238E27FC236}">
              <a16:creationId xmlns:a16="http://schemas.microsoft.com/office/drawing/2014/main" id="{314B1C62-7960-4182-BD3B-E944A329BF2D}"/>
            </a:ext>
          </a:extLst>
        </xdr:cNvPr>
        <xdr:cNvSpPr/>
      </xdr:nvSpPr>
      <xdr:spPr>
        <a:xfrm>
          <a:off x="8699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6636</xdr:rowOff>
    </xdr:from>
    <xdr:to>
      <xdr:col>41</xdr:col>
      <xdr:colOff>101600</xdr:colOff>
      <xdr:row>62</xdr:row>
      <xdr:rowOff>108236</xdr:rowOff>
    </xdr:to>
    <xdr:sp macro="" textlink="">
      <xdr:nvSpPr>
        <xdr:cNvPr id="216" name="フローチャート: 判断 215">
          <a:extLst>
            <a:ext uri="{FF2B5EF4-FFF2-40B4-BE49-F238E27FC236}">
              <a16:creationId xmlns:a16="http://schemas.microsoft.com/office/drawing/2014/main" id="{4D449871-5AF2-4D6F-8F71-3F3DF4B89412}"/>
            </a:ext>
          </a:extLst>
        </xdr:cNvPr>
        <xdr:cNvSpPr/>
      </xdr:nvSpPr>
      <xdr:spPr>
        <a:xfrm>
          <a:off x="7810500" y="1063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21855</xdr:rowOff>
    </xdr:from>
    <xdr:to>
      <xdr:col>36</xdr:col>
      <xdr:colOff>165100</xdr:colOff>
      <xdr:row>62</xdr:row>
      <xdr:rowOff>123455</xdr:rowOff>
    </xdr:to>
    <xdr:sp macro="" textlink="">
      <xdr:nvSpPr>
        <xdr:cNvPr id="217" name="フローチャート: 判断 216">
          <a:extLst>
            <a:ext uri="{FF2B5EF4-FFF2-40B4-BE49-F238E27FC236}">
              <a16:creationId xmlns:a16="http://schemas.microsoft.com/office/drawing/2014/main" id="{C0018534-CD4E-41C1-9973-F462F95409B9}"/>
            </a:ext>
          </a:extLst>
        </xdr:cNvPr>
        <xdr:cNvSpPr/>
      </xdr:nvSpPr>
      <xdr:spPr>
        <a:xfrm>
          <a:off x="6921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5643AC1E-54FA-461B-92C4-DBEB1757334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80740010-1BF5-45A6-BF84-5C11BCC65D7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91C55884-FC71-49DD-A0D5-6D60CB45A41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9FA363F3-E1C3-44EC-8232-175E5903AC1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6E8D3A3F-E763-450B-BEBC-6219A622A86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64</xdr:row>
      <xdr:rowOff>61524</xdr:rowOff>
    </xdr:from>
    <xdr:to>
      <xdr:col>41</xdr:col>
      <xdr:colOff>101600</xdr:colOff>
      <xdr:row>64</xdr:row>
      <xdr:rowOff>163124</xdr:rowOff>
    </xdr:to>
    <xdr:sp macro="" textlink="">
      <xdr:nvSpPr>
        <xdr:cNvPr id="223" name="楕円 222">
          <a:extLst>
            <a:ext uri="{FF2B5EF4-FFF2-40B4-BE49-F238E27FC236}">
              <a16:creationId xmlns:a16="http://schemas.microsoft.com/office/drawing/2014/main" id="{F664C067-B1CC-4298-B856-C0E844E67D04}"/>
            </a:ext>
          </a:extLst>
        </xdr:cNvPr>
        <xdr:cNvSpPr/>
      </xdr:nvSpPr>
      <xdr:spPr>
        <a:xfrm>
          <a:off x="7810500" y="1103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62855</xdr:rowOff>
    </xdr:from>
    <xdr:to>
      <xdr:col>36</xdr:col>
      <xdr:colOff>165100</xdr:colOff>
      <xdr:row>64</xdr:row>
      <xdr:rowOff>164455</xdr:rowOff>
    </xdr:to>
    <xdr:sp macro="" textlink="">
      <xdr:nvSpPr>
        <xdr:cNvPr id="224" name="楕円 223">
          <a:extLst>
            <a:ext uri="{FF2B5EF4-FFF2-40B4-BE49-F238E27FC236}">
              <a16:creationId xmlns:a16="http://schemas.microsoft.com/office/drawing/2014/main" id="{24ACCD6E-30DC-4580-AC85-D795848AFB42}"/>
            </a:ext>
          </a:extLst>
        </xdr:cNvPr>
        <xdr:cNvSpPr/>
      </xdr:nvSpPr>
      <xdr:spPr>
        <a:xfrm>
          <a:off x="6921500" y="1103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112324</xdr:rowOff>
    </xdr:from>
    <xdr:to>
      <xdr:col>41</xdr:col>
      <xdr:colOff>50800</xdr:colOff>
      <xdr:row>64</xdr:row>
      <xdr:rowOff>113655</xdr:rowOff>
    </xdr:to>
    <xdr:cxnSp macro="">
      <xdr:nvCxnSpPr>
        <xdr:cNvPr id="225" name="直線コネクタ 224">
          <a:extLst>
            <a:ext uri="{FF2B5EF4-FFF2-40B4-BE49-F238E27FC236}">
              <a16:creationId xmlns:a16="http://schemas.microsoft.com/office/drawing/2014/main" id="{B6411202-FDE0-476D-AEA4-5A8C27D09D05}"/>
            </a:ext>
          </a:extLst>
        </xdr:cNvPr>
        <xdr:cNvCxnSpPr/>
      </xdr:nvCxnSpPr>
      <xdr:spPr>
        <a:xfrm flipV="1">
          <a:off x="6972300" y="11085124"/>
          <a:ext cx="889000" cy="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89756</xdr:rowOff>
    </xdr:from>
    <xdr:ext cx="599010" cy="259045"/>
    <xdr:sp macro="" textlink="">
      <xdr:nvSpPr>
        <xdr:cNvPr id="226" name="n_1aveValue【橋りょう・トンネル】&#10;一人当たり有形固定資産（償却資産）額">
          <a:extLst>
            <a:ext uri="{FF2B5EF4-FFF2-40B4-BE49-F238E27FC236}">
              <a16:creationId xmlns:a16="http://schemas.microsoft.com/office/drawing/2014/main" id="{863902C9-10CC-49B3-BD44-20C381F9DB04}"/>
            </a:ext>
          </a:extLst>
        </xdr:cNvPr>
        <xdr:cNvSpPr txBox="1"/>
      </xdr:nvSpPr>
      <xdr:spPr>
        <a:xfrm>
          <a:off x="9327095" y="1037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71649</xdr:rowOff>
    </xdr:from>
    <xdr:ext cx="599010" cy="259045"/>
    <xdr:sp macro="" textlink="">
      <xdr:nvSpPr>
        <xdr:cNvPr id="227" name="n_2aveValue【橋りょう・トンネル】&#10;一人当たり有形固定資産（償却資産）額">
          <a:extLst>
            <a:ext uri="{FF2B5EF4-FFF2-40B4-BE49-F238E27FC236}">
              <a16:creationId xmlns:a16="http://schemas.microsoft.com/office/drawing/2014/main" id="{B9E94CFA-0E34-4323-A894-A9BC0A7C26F6}"/>
            </a:ext>
          </a:extLst>
        </xdr:cNvPr>
        <xdr:cNvSpPr txBox="1"/>
      </xdr:nvSpPr>
      <xdr:spPr>
        <a:xfrm>
          <a:off x="8450795" y="1035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124763</xdr:rowOff>
    </xdr:from>
    <xdr:ext cx="599010" cy="259045"/>
    <xdr:sp macro="" textlink="">
      <xdr:nvSpPr>
        <xdr:cNvPr id="228" name="n_3aveValue【橋りょう・トンネル】&#10;一人当たり有形固定資産（償却資産）額">
          <a:extLst>
            <a:ext uri="{FF2B5EF4-FFF2-40B4-BE49-F238E27FC236}">
              <a16:creationId xmlns:a16="http://schemas.microsoft.com/office/drawing/2014/main" id="{75F63859-0E3B-4F10-955A-BE401777DB1A}"/>
            </a:ext>
          </a:extLst>
        </xdr:cNvPr>
        <xdr:cNvSpPr txBox="1"/>
      </xdr:nvSpPr>
      <xdr:spPr>
        <a:xfrm>
          <a:off x="7561795" y="1041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139982</xdr:rowOff>
    </xdr:from>
    <xdr:ext cx="599010" cy="259045"/>
    <xdr:sp macro="" textlink="">
      <xdr:nvSpPr>
        <xdr:cNvPr id="229" name="n_4aveValue【橋りょう・トンネル】&#10;一人当たり有形固定資産（償却資産）額">
          <a:extLst>
            <a:ext uri="{FF2B5EF4-FFF2-40B4-BE49-F238E27FC236}">
              <a16:creationId xmlns:a16="http://schemas.microsoft.com/office/drawing/2014/main" id="{55534AED-E9AB-4E2E-B417-994901E444EE}"/>
            </a:ext>
          </a:extLst>
        </xdr:cNvPr>
        <xdr:cNvSpPr txBox="1"/>
      </xdr:nvSpPr>
      <xdr:spPr>
        <a:xfrm>
          <a:off x="6672795" y="1042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154251</xdr:rowOff>
    </xdr:from>
    <xdr:ext cx="534377" cy="259045"/>
    <xdr:sp macro="" textlink="">
      <xdr:nvSpPr>
        <xdr:cNvPr id="230" name="n_3mainValue【橋りょう・トンネル】&#10;一人当たり有形固定資産（償却資産）額">
          <a:extLst>
            <a:ext uri="{FF2B5EF4-FFF2-40B4-BE49-F238E27FC236}">
              <a16:creationId xmlns:a16="http://schemas.microsoft.com/office/drawing/2014/main" id="{4A6909C9-0FF3-44F4-A327-49FB6468C6B7}"/>
            </a:ext>
          </a:extLst>
        </xdr:cNvPr>
        <xdr:cNvSpPr txBox="1"/>
      </xdr:nvSpPr>
      <xdr:spPr>
        <a:xfrm>
          <a:off x="7594111" y="1112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155582</xdr:rowOff>
    </xdr:from>
    <xdr:ext cx="534377" cy="259045"/>
    <xdr:sp macro="" textlink="">
      <xdr:nvSpPr>
        <xdr:cNvPr id="231" name="n_4mainValue【橋りょう・トンネル】&#10;一人当たり有形固定資産（償却資産）額">
          <a:extLst>
            <a:ext uri="{FF2B5EF4-FFF2-40B4-BE49-F238E27FC236}">
              <a16:creationId xmlns:a16="http://schemas.microsoft.com/office/drawing/2014/main" id="{E9E3D6A5-1B3D-42E6-8B51-66679C6D9D72}"/>
            </a:ext>
          </a:extLst>
        </xdr:cNvPr>
        <xdr:cNvSpPr txBox="1"/>
      </xdr:nvSpPr>
      <xdr:spPr>
        <a:xfrm>
          <a:off x="6705111" y="111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a:extLst>
            <a:ext uri="{FF2B5EF4-FFF2-40B4-BE49-F238E27FC236}">
              <a16:creationId xmlns:a16="http://schemas.microsoft.com/office/drawing/2014/main" id="{D2AF507A-4572-4033-B758-3B6E64407FC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a:extLst>
            <a:ext uri="{FF2B5EF4-FFF2-40B4-BE49-F238E27FC236}">
              <a16:creationId xmlns:a16="http://schemas.microsoft.com/office/drawing/2014/main" id="{26C0FE96-8BBC-4CF6-B7A1-3593F42FE73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a:extLst>
            <a:ext uri="{FF2B5EF4-FFF2-40B4-BE49-F238E27FC236}">
              <a16:creationId xmlns:a16="http://schemas.microsoft.com/office/drawing/2014/main" id="{63E73E78-BCFB-4D9A-84DD-DFE1BB379EA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a:extLst>
            <a:ext uri="{FF2B5EF4-FFF2-40B4-BE49-F238E27FC236}">
              <a16:creationId xmlns:a16="http://schemas.microsoft.com/office/drawing/2014/main" id="{0331AEBC-F0B8-4E8E-83CB-1CBBB4EBF0F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a:extLst>
            <a:ext uri="{FF2B5EF4-FFF2-40B4-BE49-F238E27FC236}">
              <a16:creationId xmlns:a16="http://schemas.microsoft.com/office/drawing/2014/main" id="{A000051A-E647-4D49-A07E-BED4CF58656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a:extLst>
            <a:ext uri="{FF2B5EF4-FFF2-40B4-BE49-F238E27FC236}">
              <a16:creationId xmlns:a16="http://schemas.microsoft.com/office/drawing/2014/main" id="{74309E01-B15B-429F-A99E-2587F228574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a:extLst>
            <a:ext uri="{FF2B5EF4-FFF2-40B4-BE49-F238E27FC236}">
              <a16:creationId xmlns:a16="http://schemas.microsoft.com/office/drawing/2014/main" id="{E7DE7ED5-D6B0-4EC8-A937-B988E317F24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a:extLst>
            <a:ext uri="{FF2B5EF4-FFF2-40B4-BE49-F238E27FC236}">
              <a16:creationId xmlns:a16="http://schemas.microsoft.com/office/drawing/2014/main" id="{26F6F5D2-EE8E-45A7-955E-2DA7003EEA3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a:extLst>
            <a:ext uri="{FF2B5EF4-FFF2-40B4-BE49-F238E27FC236}">
              <a16:creationId xmlns:a16="http://schemas.microsoft.com/office/drawing/2014/main" id="{2622E9E9-95E5-4E81-83DD-E967FA7A9D0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a:extLst>
            <a:ext uri="{FF2B5EF4-FFF2-40B4-BE49-F238E27FC236}">
              <a16:creationId xmlns:a16="http://schemas.microsoft.com/office/drawing/2014/main" id="{BCAC7B5B-947E-4D30-A14C-405524314DC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2" name="テキスト ボックス 241">
          <a:extLst>
            <a:ext uri="{FF2B5EF4-FFF2-40B4-BE49-F238E27FC236}">
              <a16:creationId xmlns:a16="http://schemas.microsoft.com/office/drawing/2014/main" id="{C270DEC5-1D04-4088-A7F6-C6DB783B43C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a:extLst>
            <a:ext uri="{FF2B5EF4-FFF2-40B4-BE49-F238E27FC236}">
              <a16:creationId xmlns:a16="http://schemas.microsoft.com/office/drawing/2014/main" id="{8B87B23E-6321-4913-86E3-5C4620281B4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4" name="テキスト ボックス 243">
          <a:extLst>
            <a:ext uri="{FF2B5EF4-FFF2-40B4-BE49-F238E27FC236}">
              <a16:creationId xmlns:a16="http://schemas.microsoft.com/office/drawing/2014/main" id="{34516BAA-78F7-4335-A71A-487E436705B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a:extLst>
            <a:ext uri="{FF2B5EF4-FFF2-40B4-BE49-F238E27FC236}">
              <a16:creationId xmlns:a16="http://schemas.microsoft.com/office/drawing/2014/main" id="{D55A3C70-BCA3-44DC-861D-442567832FB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a:extLst>
            <a:ext uri="{FF2B5EF4-FFF2-40B4-BE49-F238E27FC236}">
              <a16:creationId xmlns:a16="http://schemas.microsoft.com/office/drawing/2014/main" id="{7052324D-A25C-4F1D-AEDB-CB63D24FFF8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a:extLst>
            <a:ext uri="{FF2B5EF4-FFF2-40B4-BE49-F238E27FC236}">
              <a16:creationId xmlns:a16="http://schemas.microsoft.com/office/drawing/2014/main" id="{58CDF81B-7D06-4AD3-A2F1-C0F1C94BDFF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a:extLst>
            <a:ext uri="{FF2B5EF4-FFF2-40B4-BE49-F238E27FC236}">
              <a16:creationId xmlns:a16="http://schemas.microsoft.com/office/drawing/2014/main" id="{975D465D-1D7F-428E-A23A-232C423EE1F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a:extLst>
            <a:ext uri="{FF2B5EF4-FFF2-40B4-BE49-F238E27FC236}">
              <a16:creationId xmlns:a16="http://schemas.microsoft.com/office/drawing/2014/main" id="{3349D0E8-A2AF-41F9-853A-3C15731D5AB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a:extLst>
            <a:ext uri="{FF2B5EF4-FFF2-40B4-BE49-F238E27FC236}">
              <a16:creationId xmlns:a16="http://schemas.microsoft.com/office/drawing/2014/main" id="{4CA970BF-9914-498A-B334-9457902CDF1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a:extLst>
            <a:ext uri="{FF2B5EF4-FFF2-40B4-BE49-F238E27FC236}">
              <a16:creationId xmlns:a16="http://schemas.microsoft.com/office/drawing/2014/main" id="{719E70D0-3A4B-41DA-8648-A6846EEE24C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2" name="テキスト ボックス 251">
          <a:extLst>
            <a:ext uri="{FF2B5EF4-FFF2-40B4-BE49-F238E27FC236}">
              <a16:creationId xmlns:a16="http://schemas.microsoft.com/office/drawing/2014/main" id="{6B998018-3CCE-438D-BCBF-CA086694AE9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a:extLst>
            <a:ext uri="{FF2B5EF4-FFF2-40B4-BE49-F238E27FC236}">
              <a16:creationId xmlns:a16="http://schemas.microsoft.com/office/drawing/2014/main" id="{72638C58-355F-4492-B8BD-9FB800B74CA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4" name="テキスト ボックス 253">
          <a:extLst>
            <a:ext uri="{FF2B5EF4-FFF2-40B4-BE49-F238E27FC236}">
              <a16:creationId xmlns:a16="http://schemas.microsoft.com/office/drawing/2014/main" id="{DD91FAA2-76C0-4A1E-96C9-432DA2ED4CC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a:extLst>
            <a:ext uri="{FF2B5EF4-FFF2-40B4-BE49-F238E27FC236}">
              <a16:creationId xmlns:a16="http://schemas.microsoft.com/office/drawing/2014/main" id="{D35BAE40-2A34-431E-9FF7-EE7009CC2D3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165736</xdr:rowOff>
    </xdr:from>
    <xdr:to>
      <xdr:col>24</xdr:col>
      <xdr:colOff>62865</xdr:colOff>
      <xdr:row>86</xdr:row>
      <xdr:rowOff>28575</xdr:rowOff>
    </xdr:to>
    <xdr:cxnSp macro="">
      <xdr:nvCxnSpPr>
        <xdr:cNvPr id="256" name="直線コネクタ 255">
          <a:extLst>
            <a:ext uri="{FF2B5EF4-FFF2-40B4-BE49-F238E27FC236}">
              <a16:creationId xmlns:a16="http://schemas.microsoft.com/office/drawing/2014/main" id="{BDA0ADE6-B398-4053-84AC-98CEE8E0792B}"/>
            </a:ext>
          </a:extLst>
        </xdr:cNvPr>
        <xdr:cNvCxnSpPr/>
      </xdr:nvCxnSpPr>
      <xdr:spPr>
        <a:xfrm flipV="1">
          <a:off x="4634865" y="1336738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32402</xdr:rowOff>
    </xdr:from>
    <xdr:ext cx="405111" cy="259045"/>
    <xdr:sp macro="" textlink="">
      <xdr:nvSpPr>
        <xdr:cNvPr id="257" name="【公営住宅】&#10;有形固定資産減価償却率最小値テキスト">
          <a:extLst>
            <a:ext uri="{FF2B5EF4-FFF2-40B4-BE49-F238E27FC236}">
              <a16:creationId xmlns:a16="http://schemas.microsoft.com/office/drawing/2014/main" id="{5C2DF876-B5CC-4D34-BFD6-BF4823EFBE26}"/>
            </a:ext>
          </a:extLst>
        </xdr:cNvPr>
        <xdr:cNvSpPr txBox="1"/>
      </xdr:nvSpPr>
      <xdr:spPr>
        <a:xfrm>
          <a:off x="46736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28575</xdr:rowOff>
    </xdr:from>
    <xdr:to>
      <xdr:col>24</xdr:col>
      <xdr:colOff>152400</xdr:colOff>
      <xdr:row>86</xdr:row>
      <xdr:rowOff>28575</xdr:rowOff>
    </xdr:to>
    <xdr:cxnSp macro="">
      <xdr:nvCxnSpPr>
        <xdr:cNvPr id="258" name="直線コネクタ 257">
          <a:extLst>
            <a:ext uri="{FF2B5EF4-FFF2-40B4-BE49-F238E27FC236}">
              <a16:creationId xmlns:a16="http://schemas.microsoft.com/office/drawing/2014/main" id="{548D5CF9-092B-4444-BF97-1A6D114AEE91}"/>
            </a:ext>
          </a:extLst>
        </xdr:cNvPr>
        <xdr:cNvCxnSpPr/>
      </xdr:nvCxnSpPr>
      <xdr:spPr>
        <a:xfrm>
          <a:off x="4546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112413</xdr:rowOff>
    </xdr:from>
    <xdr:ext cx="405111" cy="259045"/>
    <xdr:sp macro="" textlink="">
      <xdr:nvSpPr>
        <xdr:cNvPr id="259" name="【公営住宅】&#10;有形固定資産減価償却率最大値テキスト">
          <a:extLst>
            <a:ext uri="{FF2B5EF4-FFF2-40B4-BE49-F238E27FC236}">
              <a16:creationId xmlns:a16="http://schemas.microsoft.com/office/drawing/2014/main" id="{C053B124-83EE-4BA7-A9EE-D952C05A9003}"/>
            </a:ext>
          </a:extLst>
        </xdr:cNvPr>
        <xdr:cNvSpPr txBox="1"/>
      </xdr:nvSpPr>
      <xdr:spPr>
        <a:xfrm>
          <a:off x="4673600" y="1314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165736</xdr:rowOff>
    </xdr:from>
    <xdr:to>
      <xdr:col>24</xdr:col>
      <xdr:colOff>152400</xdr:colOff>
      <xdr:row>77</xdr:row>
      <xdr:rowOff>165736</xdr:rowOff>
    </xdr:to>
    <xdr:cxnSp macro="">
      <xdr:nvCxnSpPr>
        <xdr:cNvPr id="260" name="直線コネクタ 259">
          <a:extLst>
            <a:ext uri="{FF2B5EF4-FFF2-40B4-BE49-F238E27FC236}">
              <a16:creationId xmlns:a16="http://schemas.microsoft.com/office/drawing/2014/main" id="{C9CA7005-2F98-4AE7-8396-F674DAD894B1}"/>
            </a:ext>
          </a:extLst>
        </xdr:cNvPr>
        <xdr:cNvCxnSpPr/>
      </xdr:nvCxnSpPr>
      <xdr:spPr>
        <a:xfrm>
          <a:off x="4546600" y="1336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5732</xdr:rowOff>
    </xdr:from>
    <xdr:ext cx="405111" cy="259045"/>
    <xdr:sp macro="" textlink="">
      <xdr:nvSpPr>
        <xdr:cNvPr id="261" name="【公営住宅】&#10;有形固定資産減価償却率平均値テキスト">
          <a:extLst>
            <a:ext uri="{FF2B5EF4-FFF2-40B4-BE49-F238E27FC236}">
              <a16:creationId xmlns:a16="http://schemas.microsoft.com/office/drawing/2014/main" id="{522DD0C3-2528-4005-8080-ADA0D7B04E1C}"/>
            </a:ext>
          </a:extLst>
        </xdr:cNvPr>
        <xdr:cNvSpPr txBox="1"/>
      </xdr:nvSpPr>
      <xdr:spPr>
        <a:xfrm>
          <a:off x="4673600" y="1423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27305</xdr:rowOff>
    </xdr:from>
    <xdr:to>
      <xdr:col>24</xdr:col>
      <xdr:colOff>114300</xdr:colOff>
      <xdr:row>83</xdr:row>
      <xdr:rowOff>128905</xdr:rowOff>
    </xdr:to>
    <xdr:sp macro="" textlink="">
      <xdr:nvSpPr>
        <xdr:cNvPr id="262" name="フローチャート: 判断 261">
          <a:extLst>
            <a:ext uri="{FF2B5EF4-FFF2-40B4-BE49-F238E27FC236}">
              <a16:creationId xmlns:a16="http://schemas.microsoft.com/office/drawing/2014/main" id="{8233C6BC-D462-4CC9-AD29-742901C79975}"/>
            </a:ext>
          </a:extLst>
        </xdr:cNvPr>
        <xdr:cNvSpPr/>
      </xdr:nvSpPr>
      <xdr:spPr>
        <a:xfrm>
          <a:off x="45847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48261</xdr:rowOff>
    </xdr:from>
    <xdr:to>
      <xdr:col>20</xdr:col>
      <xdr:colOff>38100</xdr:colOff>
      <xdr:row>83</xdr:row>
      <xdr:rowOff>149861</xdr:rowOff>
    </xdr:to>
    <xdr:sp macro="" textlink="">
      <xdr:nvSpPr>
        <xdr:cNvPr id="263" name="フローチャート: 判断 262">
          <a:extLst>
            <a:ext uri="{FF2B5EF4-FFF2-40B4-BE49-F238E27FC236}">
              <a16:creationId xmlns:a16="http://schemas.microsoft.com/office/drawing/2014/main" id="{35F09C84-27C4-419A-A105-372F66AFEB42}"/>
            </a:ext>
          </a:extLst>
        </xdr:cNvPr>
        <xdr:cNvSpPr/>
      </xdr:nvSpPr>
      <xdr:spPr>
        <a:xfrm>
          <a:off x="3746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17780</xdr:rowOff>
    </xdr:from>
    <xdr:to>
      <xdr:col>15</xdr:col>
      <xdr:colOff>101600</xdr:colOff>
      <xdr:row>83</xdr:row>
      <xdr:rowOff>119380</xdr:rowOff>
    </xdr:to>
    <xdr:sp macro="" textlink="">
      <xdr:nvSpPr>
        <xdr:cNvPr id="264" name="フローチャート: 判断 263">
          <a:extLst>
            <a:ext uri="{FF2B5EF4-FFF2-40B4-BE49-F238E27FC236}">
              <a16:creationId xmlns:a16="http://schemas.microsoft.com/office/drawing/2014/main" id="{1D013E88-18DB-4C7B-86C3-D8AAFC676EE7}"/>
            </a:ext>
          </a:extLst>
        </xdr:cNvPr>
        <xdr:cNvSpPr/>
      </xdr:nvSpPr>
      <xdr:spPr>
        <a:xfrm>
          <a:off x="2857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160655</xdr:rowOff>
    </xdr:from>
    <xdr:to>
      <xdr:col>10</xdr:col>
      <xdr:colOff>165100</xdr:colOff>
      <xdr:row>83</xdr:row>
      <xdr:rowOff>90805</xdr:rowOff>
    </xdr:to>
    <xdr:sp macro="" textlink="">
      <xdr:nvSpPr>
        <xdr:cNvPr id="265" name="フローチャート: 判断 264">
          <a:extLst>
            <a:ext uri="{FF2B5EF4-FFF2-40B4-BE49-F238E27FC236}">
              <a16:creationId xmlns:a16="http://schemas.microsoft.com/office/drawing/2014/main" id="{BDACD31F-C231-4FAB-83A0-1375C48E98AC}"/>
            </a:ext>
          </a:extLst>
        </xdr:cNvPr>
        <xdr:cNvSpPr/>
      </xdr:nvSpPr>
      <xdr:spPr>
        <a:xfrm>
          <a:off x="1968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266" name="フローチャート: 判断 265">
          <a:extLst>
            <a:ext uri="{FF2B5EF4-FFF2-40B4-BE49-F238E27FC236}">
              <a16:creationId xmlns:a16="http://schemas.microsoft.com/office/drawing/2014/main" id="{B9864CBB-56A2-4563-94AC-DBF1365B29DE}"/>
            </a:ext>
          </a:extLst>
        </xdr:cNvPr>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A9F16016-838B-43AE-9568-D4736B26316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F6E0B9DD-F74D-4E93-AC8F-F31F53E7B59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DE63E245-BEE2-4B45-843B-77332D65CED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67DC87D2-21B8-4ADF-BCF8-8ECEAB4D345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B0C2E678-48F6-41EF-B465-ADDDC309F78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143511</xdr:rowOff>
    </xdr:from>
    <xdr:to>
      <xdr:col>10</xdr:col>
      <xdr:colOff>165100</xdr:colOff>
      <xdr:row>84</xdr:row>
      <xdr:rowOff>73661</xdr:rowOff>
    </xdr:to>
    <xdr:sp macro="" textlink="">
      <xdr:nvSpPr>
        <xdr:cNvPr id="272" name="楕円 271">
          <a:extLst>
            <a:ext uri="{FF2B5EF4-FFF2-40B4-BE49-F238E27FC236}">
              <a16:creationId xmlns:a16="http://schemas.microsoft.com/office/drawing/2014/main" id="{E577C70D-63D7-4B35-84C8-EF1247C77427}"/>
            </a:ext>
          </a:extLst>
        </xdr:cNvPr>
        <xdr:cNvSpPr/>
      </xdr:nvSpPr>
      <xdr:spPr>
        <a:xfrm>
          <a:off x="1968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118745</xdr:rowOff>
    </xdr:from>
    <xdr:to>
      <xdr:col>6</xdr:col>
      <xdr:colOff>38100</xdr:colOff>
      <xdr:row>84</xdr:row>
      <xdr:rowOff>48895</xdr:rowOff>
    </xdr:to>
    <xdr:sp macro="" textlink="">
      <xdr:nvSpPr>
        <xdr:cNvPr id="273" name="楕円 272">
          <a:extLst>
            <a:ext uri="{FF2B5EF4-FFF2-40B4-BE49-F238E27FC236}">
              <a16:creationId xmlns:a16="http://schemas.microsoft.com/office/drawing/2014/main" id="{41FDFDD1-142F-4077-AB8E-EC21988448E4}"/>
            </a:ext>
          </a:extLst>
        </xdr:cNvPr>
        <xdr:cNvSpPr/>
      </xdr:nvSpPr>
      <xdr:spPr>
        <a:xfrm>
          <a:off x="1079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169545</xdr:rowOff>
    </xdr:from>
    <xdr:to>
      <xdr:col>10</xdr:col>
      <xdr:colOff>114300</xdr:colOff>
      <xdr:row>84</xdr:row>
      <xdr:rowOff>22861</xdr:rowOff>
    </xdr:to>
    <xdr:cxnSp macro="">
      <xdr:nvCxnSpPr>
        <xdr:cNvPr id="274" name="直線コネクタ 273">
          <a:extLst>
            <a:ext uri="{FF2B5EF4-FFF2-40B4-BE49-F238E27FC236}">
              <a16:creationId xmlns:a16="http://schemas.microsoft.com/office/drawing/2014/main" id="{6728A4FE-CF05-4849-BB3F-B21CDFF73EC5}"/>
            </a:ext>
          </a:extLst>
        </xdr:cNvPr>
        <xdr:cNvCxnSpPr/>
      </xdr:nvCxnSpPr>
      <xdr:spPr>
        <a:xfrm>
          <a:off x="1130300" y="14399895"/>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166388</xdr:rowOff>
    </xdr:from>
    <xdr:ext cx="405111" cy="259045"/>
    <xdr:sp macro="" textlink="">
      <xdr:nvSpPr>
        <xdr:cNvPr id="275" name="n_1aveValue【公営住宅】&#10;有形固定資産減価償却率">
          <a:extLst>
            <a:ext uri="{FF2B5EF4-FFF2-40B4-BE49-F238E27FC236}">
              <a16:creationId xmlns:a16="http://schemas.microsoft.com/office/drawing/2014/main" id="{7191C55E-9D21-4512-8848-F9ED53A547AD}"/>
            </a:ext>
          </a:extLst>
        </xdr:cNvPr>
        <xdr:cNvSpPr txBox="1"/>
      </xdr:nvSpPr>
      <xdr:spPr>
        <a:xfrm>
          <a:off x="3582044" y="14053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135907</xdr:rowOff>
    </xdr:from>
    <xdr:ext cx="405111" cy="259045"/>
    <xdr:sp macro="" textlink="">
      <xdr:nvSpPr>
        <xdr:cNvPr id="276" name="n_2aveValue【公営住宅】&#10;有形固定資産減価償却率">
          <a:extLst>
            <a:ext uri="{FF2B5EF4-FFF2-40B4-BE49-F238E27FC236}">
              <a16:creationId xmlns:a16="http://schemas.microsoft.com/office/drawing/2014/main" id="{4EE0DCA4-77BA-462A-958A-0991C6FC3D56}"/>
            </a:ext>
          </a:extLst>
        </xdr:cNvPr>
        <xdr:cNvSpPr txBox="1"/>
      </xdr:nvSpPr>
      <xdr:spPr>
        <a:xfrm>
          <a:off x="2705744" y="1402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107332</xdr:rowOff>
    </xdr:from>
    <xdr:ext cx="405111" cy="259045"/>
    <xdr:sp macro="" textlink="">
      <xdr:nvSpPr>
        <xdr:cNvPr id="277" name="n_3aveValue【公営住宅】&#10;有形固定資産減価償却率">
          <a:extLst>
            <a:ext uri="{FF2B5EF4-FFF2-40B4-BE49-F238E27FC236}">
              <a16:creationId xmlns:a16="http://schemas.microsoft.com/office/drawing/2014/main" id="{77974E71-DDDE-489D-8CE8-9B15F5B4C878}"/>
            </a:ext>
          </a:extLst>
        </xdr:cNvPr>
        <xdr:cNvSpPr txBox="1"/>
      </xdr:nvSpPr>
      <xdr:spPr>
        <a:xfrm>
          <a:off x="1816744" y="1399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42563</xdr:rowOff>
    </xdr:from>
    <xdr:ext cx="405111" cy="259045"/>
    <xdr:sp macro="" textlink="">
      <xdr:nvSpPr>
        <xdr:cNvPr id="278" name="n_4aveValue【公営住宅】&#10;有形固定資産減価償却率">
          <a:extLst>
            <a:ext uri="{FF2B5EF4-FFF2-40B4-BE49-F238E27FC236}">
              <a16:creationId xmlns:a16="http://schemas.microsoft.com/office/drawing/2014/main" id="{A8EA16C8-656D-4A05-B6FE-30B22E7645B1}"/>
            </a:ext>
          </a:extLst>
        </xdr:cNvPr>
        <xdr:cNvSpPr txBox="1"/>
      </xdr:nvSpPr>
      <xdr:spPr>
        <a:xfrm>
          <a:off x="927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64788</xdr:rowOff>
    </xdr:from>
    <xdr:ext cx="405111" cy="259045"/>
    <xdr:sp macro="" textlink="">
      <xdr:nvSpPr>
        <xdr:cNvPr id="279" name="n_3mainValue【公営住宅】&#10;有形固定資産減価償却率">
          <a:extLst>
            <a:ext uri="{FF2B5EF4-FFF2-40B4-BE49-F238E27FC236}">
              <a16:creationId xmlns:a16="http://schemas.microsoft.com/office/drawing/2014/main" id="{44EA1D06-A51D-4074-9556-0CC5A3264167}"/>
            </a:ext>
          </a:extLst>
        </xdr:cNvPr>
        <xdr:cNvSpPr txBox="1"/>
      </xdr:nvSpPr>
      <xdr:spPr>
        <a:xfrm>
          <a:off x="1816744" y="1446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40022</xdr:rowOff>
    </xdr:from>
    <xdr:ext cx="405111" cy="259045"/>
    <xdr:sp macro="" textlink="">
      <xdr:nvSpPr>
        <xdr:cNvPr id="280" name="n_4mainValue【公営住宅】&#10;有形固定資産減価償却率">
          <a:extLst>
            <a:ext uri="{FF2B5EF4-FFF2-40B4-BE49-F238E27FC236}">
              <a16:creationId xmlns:a16="http://schemas.microsoft.com/office/drawing/2014/main" id="{B473BA3E-5E8A-46C4-84FF-0C6E843E33B5}"/>
            </a:ext>
          </a:extLst>
        </xdr:cNvPr>
        <xdr:cNvSpPr txBox="1"/>
      </xdr:nvSpPr>
      <xdr:spPr>
        <a:xfrm>
          <a:off x="927744" y="1444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a:extLst>
            <a:ext uri="{FF2B5EF4-FFF2-40B4-BE49-F238E27FC236}">
              <a16:creationId xmlns:a16="http://schemas.microsoft.com/office/drawing/2014/main" id="{44D43945-880A-4DC8-B6E8-27C1D95E6B8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a:extLst>
            <a:ext uri="{FF2B5EF4-FFF2-40B4-BE49-F238E27FC236}">
              <a16:creationId xmlns:a16="http://schemas.microsoft.com/office/drawing/2014/main" id="{6E44934F-A00D-4FDA-AEF4-79465E5CB62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a:extLst>
            <a:ext uri="{FF2B5EF4-FFF2-40B4-BE49-F238E27FC236}">
              <a16:creationId xmlns:a16="http://schemas.microsoft.com/office/drawing/2014/main" id="{BDFD1B6E-E03C-4EEA-8094-3A2A82316C4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a:extLst>
            <a:ext uri="{FF2B5EF4-FFF2-40B4-BE49-F238E27FC236}">
              <a16:creationId xmlns:a16="http://schemas.microsoft.com/office/drawing/2014/main" id="{729A54E4-EBEB-4DC1-AF19-86573414B36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a:extLst>
            <a:ext uri="{FF2B5EF4-FFF2-40B4-BE49-F238E27FC236}">
              <a16:creationId xmlns:a16="http://schemas.microsoft.com/office/drawing/2014/main" id="{308D3361-8E15-4654-98B1-227AD885B34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a:extLst>
            <a:ext uri="{FF2B5EF4-FFF2-40B4-BE49-F238E27FC236}">
              <a16:creationId xmlns:a16="http://schemas.microsoft.com/office/drawing/2014/main" id="{87C648C6-74E0-4358-8901-91A4A9FAF8C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a:extLst>
            <a:ext uri="{FF2B5EF4-FFF2-40B4-BE49-F238E27FC236}">
              <a16:creationId xmlns:a16="http://schemas.microsoft.com/office/drawing/2014/main" id="{1CD1344D-8EA2-4984-AC23-F194A466A3F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a:extLst>
            <a:ext uri="{FF2B5EF4-FFF2-40B4-BE49-F238E27FC236}">
              <a16:creationId xmlns:a16="http://schemas.microsoft.com/office/drawing/2014/main" id="{83DE0647-CA36-4983-BB6C-6A65ABC4A02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a:extLst>
            <a:ext uri="{FF2B5EF4-FFF2-40B4-BE49-F238E27FC236}">
              <a16:creationId xmlns:a16="http://schemas.microsoft.com/office/drawing/2014/main" id="{E4790569-62FD-49DA-B9E9-A9650299391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a:extLst>
            <a:ext uri="{FF2B5EF4-FFF2-40B4-BE49-F238E27FC236}">
              <a16:creationId xmlns:a16="http://schemas.microsoft.com/office/drawing/2014/main" id="{FD398FFF-1A3C-4543-A2B8-33861F802E2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1" name="直線コネクタ 290">
          <a:extLst>
            <a:ext uri="{FF2B5EF4-FFF2-40B4-BE49-F238E27FC236}">
              <a16:creationId xmlns:a16="http://schemas.microsoft.com/office/drawing/2014/main" id="{9594F837-39F4-4BAF-BA37-CC4E0F991931}"/>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2" name="テキスト ボックス 291">
          <a:extLst>
            <a:ext uri="{FF2B5EF4-FFF2-40B4-BE49-F238E27FC236}">
              <a16:creationId xmlns:a16="http://schemas.microsoft.com/office/drawing/2014/main" id="{A37FC0D8-8B6B-47C7-906E-BAC9AF3AD552}"/>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3" name="直線コネクタ 292">
          <a:extLst>
            <a:ext uri="{FF2B5EF4-FFF2-40B4-BE49-F238E27FC236}">
              <a16:creationId xmlns:a16="http://schemas.microsoft.com/office/drawing/2014/main" id="{EF7FA6F6-BC98-4A19-93F2-F535C2F5D518}"/>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94" name="テキスト ボックス 293">
          <a:extLst>
            <a:ext uri="{FF2B5EF4-FFF2-40B4-BE49-F238E27FC236}">
              <a16:creationId xmlns:a16="http://schemas.microsoft.com/office/drawing/2014/main" id="{76D80E93-7405-4A6F-8F62-ECDB55403D9A}"/>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5" name="直線コネクタ 294">
          <a:extLst>
            <a:ext uri="{FF2B5EF4-FFF2-40B4-BE49-F238E27FC236}">
              <a16:creationId xmlns:a16="http://schemas.microsoft.com/office/drawing/2014/main" id="{DDE39512-FAA2-4A3C-8810-D7B361C898A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96" name="テキスト ボックス 295">
          <a:extLst>
            <a:ext uri="{FF2B5EF4-FFF2-40B4-BE49-F238E27FC236}">
              <a16:creationId xmlns:a16="http://schemas.microsoft.com/office/drawing/2014/main" id="{92DF1511-6653-4A9B-817A-667B26708765}"/>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7" name="直線コネクタ 296">
          <a:extLst>
            <a:ext uri="{FF2B5EF4-FFF2-40B4-BE49-F238E27FC236}">
              <a16:creationId xmlns:a16="http://schemas.microsoft.com/office/drawing/2014/main" id="{AE1637B6-8681-49CB-A487-0E2A5163AC7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98" name="テキスト ボックス 297">
          <a:extLst>
            <a:ext uri="{FF2B5EF4-FFF2-40B4-BE49-F238E27FC236}">
              <a16:creationId xmlns:a16="http://schemas.microsoft.com/office/drawing/2014/main" id="{4A154582-80E1-4522-A102-2B728039AAB3}"/>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a:extLst>
            <a:ext uri="{FF2B5EF4-FFF2-40B4-BE49-F238E27FC236}">
              <a16:creationId xmlns:a16="http://schemas.microsoft.com/office/drawing/2014/main" id="{5BBBF53A-1335-4A18-9AF7-0ACE3F6EC9A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0" name="テキスト ボックス 299">
          <a:extLst>
            <a:ext uri="{FF2B5EF4-FFF2-40B4-BE49-F238E27FC236}">
              <a16:creationId xmlns:a16="http://schemas.microsoft.com/office/drawing/2014/main" id="{09C5431C-4CD5-4714-B397-AD0DC47F4621}"/>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a:extLst>
            <a:ext uri="{FF2B5EF4-FFF2-40B4-BE49-F238E27FC236}">
              <a16:creationId xmlns:a16="http://schemas.microsoft.com/office/drawing/2014/main" id="{C5A3C18A-FDA4-4EA6-B6AE-0B744E9AC67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6851</xdr:rowOff>
    </xdr:from>
    <xdr:to>
      <xdr:col>54</xdr:col>
      <xdr:colOff>189865</xdr:colOff>
      <xdr:row>86</xdr:row>
      <xdr:rowOff>32088</xdr:rowOff>
    </xdr:to>
    <xdr:cxnSp macro="">
      <xdr:nvCxnSpPr>
        <xdr:cNvPr id="302" name="直線コネクタ 301">
          <a:extLst>
            <a:ext uri="{FF2B5EF4-FFF2-40B4-BE49-F238E27FC236}">
              <a16:creationId xmlns:a16="http://schemas.microsoft.com/office/drawing/2014/main" id="{0835F1A0-F280-449F-846B-318414E0C33D}"/>
            </a:ext>
          </a:extLst>
        </xdr:cNvPr>
        <xdr:cNvCxnSpPr/>
      </xdr:nvCxnSpPr>
      <xdr:spPr>
        <a:xfrm flipV="1">
          <a:off x="10476865" y="13551401"/>
          <a:ext cx="0" cy="1225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35915</xdr:rowOff>
    </xdr:from>
    <xdr:ext cx="469744" cy="259045"/>
    <xdr:sp macro="" textlink="">
      <xdr:nvSpPr>
        <xdr:cNvPr id="303" name="【公営住宅】&#10;一人当たり面積最小値テキスト">
          <a:extLst>
            <a:ext uri="{FF2B5EF4-FFF2-40B4-BE49-F238E27FC236}">
              <a16:creationId xmlns:a16="http://schemas.microsoft.com/office/drawing/2014/main" id="{98A5C91F-9749-445C-A0D4-D8648F6AD36D}"/>
            </a:ext>
          </a:extLst>
        </xdr:cNvPr>
        <xdr:cNvSpPr txBox="1"/>
      </xdr:nvSpPr>
      <xdr:spPr>
        <a:xfrm>
          <a:off x="10515600" y="1478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32088</xdr:rowOff>
    </xdr:from>
    <xdr:to>
      <xdr:col>55</xdr:col>
      <xdr:colOff>88900</xdr:colOff>
      <xdr:row>86</xdr:row>
      <xdr:rowOff>32088</xdr:rowOff>
    </xdr:to>
    <xdr:cxnSp macro="">
      <xdr:nvCxnSpPr>
        <xdr:cNvPr id="304" name="直線コネクタ 303">
          <a:extLst>
            <a:ext uri="{FF2B5EF4-FFF2-40B4-BE49-F238E27FC236}">
              <a16:creationId xmlns:a16="http://schemas.microsoft.com/office/drawing/2014/main" id="{B4F5432B-586E-4473-9456-191F6AB45498}"/>
            </a:ext>
          </a:extLst>
        </xdr:cNvPr>
        <xdr:cNvCxnSpPr/>
      </xdr:nvCxnSpPr>
      <xdr:spPr>
        <a:xfrm>
          <a:off x="10388600" y="1477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124978</xdr:rowOff>
    </xdr:from>
    <xdr:ext cx="534377" cy="259045"/>
    <xdr:sp macro="" textlink="">
      <xdr:nvSpPr>
        <xdr:cNvPr id="305" name="【公営住宅】&#10;一人当たり面積最大値テキスト">
          <a:extLst>
            <a:ext uri="{FF2B5EF4-FFF2-40B4-BE49-F238E27FC236}">
              <a16:creationId xmlns:a16="http://schemas.microsoft.com/office/drawing/2014/main" id="{45E6C948-F2BC-49C4-8D15-255A4BBEC48A}"/>
            </a:ext>
          </a:extLst>
        </xdr:cNvPr>
        <xdr:cNvSpPr txBox="1"/>
      </xdr:nvSpPr>
      <xdr:spPr>
        <a:xfrm>
          <a:off x="10515600" y="1332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6851</xdr:rowOff>
    </xdr:from>
    <xdr:to>
      <xdr:col>55</xdr:col>
      <xdr:colOff>88900</xdr:colOff>
      <xdr:row>79</xdr:row>
      <xdr:rowOff>6851</xdr:rowOff>
    </xdr:to>
    <xdr:cxnSp macro="">
      <xdr:nvCxnSpPr>
        <xdr:cNvPr id="306" name="直線コネクタ 305">
          <a:extLst>
            <a:ext uri="{FF2B5EF4-FFF2-40B4-BE49-F238E27FC236}">
              <a16:creationId xmlns:a16="http://schemas.microsoft.com/office/drawing/2014/main" id="{7BD0BA90-BABE-47D5-99FA-4434686BC576}"/>
            </a:ext>
          </a:extLst>
        </xdr:cNvPr>
        <xdr:cNvCxnSpPr/>
      </xdr:nvCxnSpPr>
      <xdr:spPr>
        <a:xfrm>
          <a:off x="10388600" y="13551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73489</xdr:rowOff>
    </xdr:from>
    <xdr:ext cx="469744" cy="259045"/>
    <xdr:sp macro="" textlink="">
      <xdr:nvSpPr>
        <xdr:cNvPr id="307" name="【公営住宅】&#10;一人当たり面積平均値テキスト">
          <a:extLst>
            <a:ext uri="{FF2B5EF4-FFF2-40B4-BE49-F238E27FC236}">
              <a16:creationId xmlns:a16="http://schemas.microsoft.com/office/drawing/2014/main" id="{C04149BC-AD8D-4885-A604-CB0D45DE9613}"/>
            </a:ext>
          </a:extLst>
        </xdr:cNvPr>
        <xdr:cNvSpPr txBox="1"/>
      </xdr:nvSpPr>
      <xdr:spPr>
        <a:xfrm>
          <a:off x="10515600" y="146467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95062</xdr:rowOff>
    </xdr:from>
    <xdr:to>
      <xdr:col>55</xdr:col>
      <xdr:colOff>50800</xdr:colOff>
      <xdr:row>86</xdr:row>
      <xdr:rowOff>25212</xdr:rowOff>
    </xdr:to>
    <xdr:sp macro="" textlink="">
      <xdr:nvSpPr>
        <xdr:cNvPr id="308" name="フローチャート: 判断 307">
          <a:extLst>
            <a:ext uri="{FF2B5EF4-FFF2-40B4-BE49-F238E27FC236}">
              <a16:creationId xmlns:a16="http://schemas.microsoft.com/office/drawing/2014/main" id="{85101E94-C453-4883-9C03-85F0DA19E26D}"/>
            </a:ext>
          </a:extLst>
        </xdr:cNvPr>
        <xdr:cNvSpPr/>
      </xdr:nvSpPr>
      <xdr:spPr>
        <a:xfrm>
          <a:off x="10426700" y="1466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89964</xdr:rowOff>
    </xdr:from>
    <xdr:to>
      <xdr:col>50</xdr:col>
      <xdr:colOff>165100</xdr:colOff>
      <xdr:row>86</xdr:row>
      <xdr:rowOff>20114</xdr:rowOff>
    </xdr:to>
    <xdr:sp macro="" textlink="">
      <xdr:nvSpPr>
        <xdr:cNvPr id="309" name="フローチャート: 判断 308">
          <a:extLst>
            <a:ext uri="{FF2B5EF4-FFF2-40B4-BE49-F238E27FC236}">
              <a16:creationId xmlns:a16="http://schemas.microsoft.com/office/drawing/2014/main" id="{E4E9B724-26E6-4994-83C8-668EA383B40F}"/>
            </a:ext>
          </a:extLst>
        </xdr:cNvPr>
        <xdr:cNvSpPr/>
      </xdr:nvSpPr>
      <xdr:spPr>
        <a:xfrm>
          <a:off x="9588500" y="1466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93897</xdr:rowOff>
    </xdr:from>
    <xdr:to>
      <xdr:col>46</xdr:col>
      <xdr:colOff>38100</xdr:colOff>
      <xdr:row>86</xdr:row>
      <xdr:rowOff>24047</xdr:rowOff>
    </xdr:to>
    <xdr:sp macro="" textlink="">
      <xdr:nvSpPr>
        <xdr:cNvPr id="310" name="フローチャート: 判断 309">
          <a:extLst>
            <a:ext uri="{FF2B5EF4-FFF2-40B4-BE49-F238E27FC236}">
              <a16:creationId xmlns:a16="http://schemas.microsoft.com/office/drawing/2014/main" id="{17E8695B-1109-489E-A714-B56A36A27A98}"/>
            </a:ext>
          </a:extLst>
        </xdr:cNvPr>
        <xdr:cNvSpPr/>
      </xdr:nvSpPr>
      <xdr:spPr>
        <a:xfrm>
          <a:off x="8699500" y="1466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94376</xdr:rowOff>
    </xdr:from>
    <xdr:to>
      <xdr:col>41</xdr:col>
      <xdr:colOff>101600</xdr:colOff>
      <xdr:row>86</xdr:row>
      <xdr:rowOff>24526</xdr:rowOff>
    </xdr:to>
    <xdr:sp macro="" textlink="">
      <xdr:nvSpPr>
        <xdr:cNvPr id="311" name="フローチャート: 判断 310">
          <a:extLst>
            <a:ext uri="{FF2B5EF4-FFF2-40B4-BE49-F238E27FC236}">
              <a16:creationId xmlns:a16="http://schemas.microsoft.com/office/drawing/2014/main" id="{A39E1FF5-498D-4F39-AB97-F8AC8972EF1B}"/>
            </a:ext>
          </a:extLst>
        </xdr:cNvPr>
        <xdr:cNvSpPr/>
      </xdr:nvSpPr>
      <xdr:spPr>
        <a:xfrm>
          <a:off x="7810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85781</xdr:rowOff>
    </xdr:from>
    <xdr:to>
      <xdr:col>36</xdr:col>
      <xdr:colOff>165100</xdr:colOff>
      <xdr:row>86</xdr:row>
      <xdr:rowOff>15931</xdr:rowOff>
    </xdr:to>
    <xdr:sp macro="" textlink="">
      <xdr:nvSpPr>
        <xdr:cNvPr id="312" name="フローチャート: 判断 311">
          <a:extLst>
            <a:ext uri="{FF2B5EF4-FFF2-40B4-BE49-F238E27FC236}">
              <a16:creationId xmlns:a16="http://schemas.microsoft.com/office/drawing/2014/main" id="{77187DFC-55BA-43FE-B516-3A83E736AF2E}"/>
            </a:ext>
          </a:extLst>
        </xdr:cNvPr>
        <xdr:cNvSpPr/>
      </xdr:nvSpPr>
      <xdr:spPr>
        <a:xfrm>
          <a:off x="6921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58B85273-F510-47DA-843B-B1ABCC794E2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F9A3576C-3B50-4078-AF9B-CD35F2B99D1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FFA941B2-919B-48F0-A024-5DF81B8D0F7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EAD34971-81D6-465A-8C11-FF20C0DFA13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9B64E5C8-F277-4660-80A2-2E7133B549D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141284</xdr:rowOff>
    </xdr:from>
    <xdr:to>
      <xdr:col>41</xdr:col>
      <xdr:colOff>101600</xdr:colOff>
      <xdr:row>86</xdr:row>
      <xdr:rowOff>71434</xdr:rowOff>
    </xdr:to>
    <xdr:sp macro="" textlink="">
      <xdr:nvSpPr>
        <xdr:cNvPr id="318" name="楕円 317">
          <a:extLst>
            <a:ext uri="{FF2B5EF4-FFF2-40B4-BE49-F238E27FC236}">
              <a16:creationId xmlns:a16="http://schemas.microsoft.com/office/drawing/2014/main" id="{6EAE6621-E59A-4D68-855F-5419524661E9}"/>
            </a:ext>
          </a:extLst>
        </xdr:cNvPr>
        <xdr:cNvSpPr/>
      </xdr:nvSpPr>
      <xdr:spPr>
        <a:xfrm>
          <a:off x="7810500" y="1471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141101</xdr:rowOff>
    </xdr:from>
    <xdr:to>
      <xdr:col>36</xdr:col>
      <xdr:colOff>165100</xdr:colOff>
      <xdr:row>86</xdr:row>
      <xdr:rowOff>71251</xdr:rowOff>
    </xdr:to>
    <xdr:sp macro="" textlink="">
      <xdr:nvSpPr>
        <xdr:cNvPr id="319" name="楕円 318">
          <a:extLst>
            <a:ext uri="{FF2B5EF4-FFF2-40B4-BE49-F238E27FC236}">
              <a16:creationId xmlns:a16="http://schemas.microsoft.com/office/drawing/2014/main" id="{99B4974D-8CA7-425E-BD97-7B30A3CE49E7}"/>
            </a:ext>
          </a:extLst>
        </xdr:cNvPr>
        <xdr:cNvSpPr/>
      </xdr:nvSpPr>
      <xdr:spPr>
        <a:xfrm>
          <a:off x="6921500" y="1471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20451</xdr:rowOff>
    </xdr:from>
    <xdr:to>
      <xdr:col>41</xdr:col>
      <xdr:colOff>50800</xdr:colOff>
      <xdr:row>86</xdr:row>
      <xdr:rowOff>20634</xdr:rowOff>
    </xdr:to>
    <xdr:cxnSp macro="">
      <xdr:nvCxnSpPr>
        <xdr:cNvPr id="320" name="直線コネクタ 319">
          <a:extLst>
            <a:ext uri="{FF2B5EF4-FFF2-40B4-BE49-F238E27FC236}">
              <a16:creationId xmlns:a16="http://schemas.microsoft.com/office/drawing/2014/main" id="{FC4EEABA-EC9E-4450-9634-098085166E66}"/>
            </a:ext>
          </a:extLst>
        </xdr:cNvPr>
        <xdr:cNvCxnSpPr/>
      </xdr:nvCxnSpPr>
      <xdr:spPr>
        <a:xfrm>
          <a:off x="6972300" y="14765151"/>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36641</xdr:rowOff>
    </xdr:from>
    <xdr:ext cx="469744" cy="259045"/>
    <xdr:sp macro="" textlink="">
      <xdr:nvSpPr>
        <xdr:cNvPr id="321" name="n_1aveValue【公営住宅】&#10;一人当たり面積">
          <a:extLst>
            <a:ext uri="{FF2B5EF4-FFF2-40B4-BE49-F238E27FC236}">
              <a16:creationId xmlns:a16="http://schemas.microsoft.com/office/drawing/2014/main" id="{2CE588AE-BF60-420B-8B98-4EFCBAE228B1}"/>
            </a:ext>
          </a:extLst>
        </xdr:cNvPr>
        <xdr:cNvSpPr txBox="1"/>
      </xdr:nvSpPr>
      <xdr:spPr>
        <a:xfrm>
          <a:off x="9391727" y="1443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40574</xdr:rowOff>
    </xdr:from>
    <xdr:ext cx="469744" cy="259045"/>
    <xdr:sp macro="" textlink="">
      <xdr:nvSpPr>
        <xdr:cNvPr id="322" name="n_2aveValue【公営住宅】&#10;一人当たり面積">
          <a:extLst>
            <a:ext uri="{FF2B5EF4-FFF2-40B4-BE49-F238E27FC236}">
              <a16:creationId xmlns:a16="http://schemas.microsoft.com/office/drawing/2014/main" id="{BEE6D6D1-450A-4146-AAA9-EB59E281649A}"/>
            </a:ext>
          </a:extLst>
        </xdr:cNvPr>
        <xdr:cNvSpPr txBox="1"/>
      </xdr:nvSpPr>
      <xdr:spPr>
        <a:xfrm>
          <a:off x="8515427" y="1444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41053</xdr:rowOff>
    </xdr:from>
    <xdr:ext cx="469744" cy="259045"/>
    <xdr:sp macro="" textlink="">
      <xdr:nvSpPr>
        <xdr:cNvPr id="323" name="n_3aveValue【公営住宅】&#10;一人当たり面積">
          <a:extLst>
            <a:ext uri="{FF2B5EF4-FFF2-40B4-BE49-F238E27FC236}">
              <a16:creationId xmlns:a16="http://schemas.microsoft.com/office/drawing/2014/main" id="{E7C37051-A609-43F3-BB6B-C16F13937389}"/>
            </a:ext>
          </a:extLst>
        </xdr:cNvPr>
        <xdr:cNvSpPr txBox="1"/>
      </xdr:nvSpPr>
      <xdr:spPr>
        <a:xfrm>
          <a:off x="76264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32458</xdr:rowOff>
    </xdr:from>
    <xdr:ext cx="469744" cy="259045"/>
    <xdr:sp macro="" textlink="">
      <xdr:nvSpPr>
        <xdr:cNvPr id="324" name="n_4aveValue【公営住宅】&#10;一人当たり面積">
          <a:extLst>
            <a:ext uri="{FF2B5EF4-FFF2-40B4-BE49-F238E27FC236}">
              <a16:creationId xmlns:a16="http://schemas.microsoft.com/office/drawing/2014/main" id="{DF1A449E-673E-40A4-83C0-D7B97E956C64}"/>
            </a:ext>
          </a:extLst>
        </xdr:cNvPr>
        <xdr:cNvSpPr txBox="1"/>
      </xdr:nvSpPr>
      <xdr:spPr>
        <a:xfrm>
          <a:off x="6737427" y="1443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62561</xdr:rowOff>
    </xdr:from>
    <xdr:ext cx="469744" cy="259045"/>
    <xdr:sp macro="" textlink="">
      <xdr:nvSpPr>
        <xdr:cNvPr id="325" name="n_3mainValue【公営住宅】&#10;一人当たり面積">
          <a:extLst>
            <a:ext uri="{FF2B5EF4-FFF2-40B4-BE49-F238E27FC236}">
              <a16:creationId xmlns:a16="http://schemas.microsoft.com/office/drawing/2014/main" id="{720F1F5D-1DA1-4C4C-A7C1-AE26A43759F1}"/>
            </a:ext>
          </a:extLst>
        </xdr:cNvPr>
        <xdr:cNvSpPr txBox="1"/>
      </xdr:nvSpPr>
      <xdr:spPr>
        <a:xfrm>
          <a:off x="7626427" y="1480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62378</xdr:rowOff>
    </xdr:from>
    <xdr:ext cx="469744" cy="259045"/>
    <xdr:sp macro="" textlink="">
      <xdr:nvSpPr>
        <xdr:cNvPr id="326" name="n_4mainValue【公営住宅】&#10;一人当たり面積">
          <a:extLst>
            <a:ext uri="{FF2B5EF4-FFF2-40B4-BE49-F238E27FC236}">
              <a16:creationId xmlns:a16="http://schemas.microsoft.com/office/drawing/2014/main" id="{29F55557-32F1-4ED6-96E6-1369EEEB40CF}"/>
            </a:ext>
          </a:extLst>
        </xdr:cNvPr>
        <xdr:cNvSpPr txBox="1"/>
      </xdr:nvSpPr>
      <xdr:spPr>
        <a:xfrm>
          <a:off x="6737427" y="1480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a:extLst>
            <a:ext uri="{FF2B5EF4-FFF2-40B4-BE49-F238E27FC236}">
              <a16:creationId xmlns:a16="http://schemas.microsoft.com/office/drawing/2014/main" id="{CB00E370-64C2-40E4-B14F-A3681240B0E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a:extLst>
            <a:ext uri="{FF2B5EF4-FFF2-40B4-BE49-F238E27FC236}">
              <a16:creationId xmlns:a16="http://schemas.microsoft.com/office/drawing/2014/main" id="{83BAB698-92CF-4287-9BE5-F9CE91AEE4C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a:extLst>
            <a:ext uri="{FF2B5EF4-FFF2-40B4-BE49-F238E27FC236}">
              <a16:creationId xmlns:a16="http://schemas.microsoft.com/office/drawing/2014/main" id="{E3FBBA90-3D65-4B74-8C7D-487C16B42DF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a:extLst>
            <a:ext uri="{FF2B5EF4-FFF2-40B4-BE49-F238E27FC236}">
              <a16:creationId xmlns:a16="http://schemas.microsoft.com/office/drawing/2014/main" id="{F5A32F04-CE02-40DC-A81D-B0B95050BE4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a:extLst>
            <a:ext uri="{FF2B5EF4-FFF2-40B4-BE49-F238E27FC236}">
              <a16:creationId xmlns:a16="http://schemas.microsoft.com/office/drawing/2014/main" id="{53043FCA-2C31-4D28-8291-B402EECCC3A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a:extLst>
            <a:ext uri="{FF2B5EF4-FFF2-40B4-BE49-F238E27FC236}">
              <a16:creationId xmlns:a16="http://schemas.microsoft.com/office/drawing/2014/main" id="{039786F8-F867-46D3-891E-7451FD660C1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a:extLst>
            <a:ext uri="{FF2B5EF4-FFF2-40B4-BE49-F238E27FC236}">
              <a16:creationId xmlns:a16="http://schemas.microsoft.com/office/drawing/2014/main" id="{232F73B6-2C7F-47FC-86E7-DE6557CC12C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a:extLst>
            <a:ext uri="{FF2B5EF4-FFF2-40B4-BE49-F238E27FC236}">
              <a16:creationId xmlns:a16="http://schemas.microsoft.com/office/drawing/2014/main" id="{798177E2-9834-41C9-BBFB-82A82A0AC48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a:extLst>
            <a:ext uri="{FF2B5EF4-FFF2-40B4-BE49-F238E27FC236}">
              <a16:creationId xmlns:a16="http://schemas.microsoft.com/office/drawing/2014/main" id="{5B1C54C5-AF3C-4C9C-953B-A75920DB24E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a:extLst>
            <a:ext uri="{FF2B5EF4-FFF2-40B4-BE49-F238E27FC236}">
              <a16:creationId xmlns:a16="http://schemas.microsoft.com/office/drawing/2014/main" id="{B2443B3F-137F-411B-B82F-D9516EB39C5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a:extLst>
            <a:ext uri="{FF2B5EF4-FFF2-40B4-BE49-F238E27FC236}">
              <a16:creationId xmlns:a16="http://schemas.microsoft.com/office/drawing/2014/main" id="{CF824CEF-E2F4-415D-802A-6426A4F1D35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a:extLst>
            <a:ext uri="{FF2B5EF4-FFF2-40B4-BE49-F238E27FC236}">
              <a16:creationId xmlns:a16="http://schemas.microsoft.com/office/drawing/2014/main" id="{12DE6627-867A-4C27-9821-339C14FAD8F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a:extLst>
            <a:ext uri="{FF2B5EF4-FFF2-40B4-BE49-F238E27FC236}">
              <a16:creationId xmlns:a16="http://schemas.microsoft.com/office/drawing/2014/main" id="{BA0A0893-EA1F-4A42-A074-0E09E411FD8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a:extLst>
            <a:ext uri="{FF2B5EF4-FFF2-40B4-BE49-F238E27FC236}">
              <a16:creationId xmlns:a16="http://schemas.microsoft.com/office/drawing/2014/main" id="{0061F6E4-072D-45BA-B77C-600A233E37A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a:extLst>
            <a:ext uri="{FF2B5EF4-FFF2-40B4-BE49-F238E27FC236}">
              <a16:creationId xmlns:a16="http://schemas.microsoft.com/office/drawing/2014/main" id="{67652FE8-362D-4B6C-A2A9-3181BB30FA5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a:extLst>
            <a:ext uri="{FF2B5EF4-FFF2-40B4-BE49-F238E27FC236}">
              <a16:creationId xmlns:a16="http://schemas.microsoft.com/office/drawing/2014/main" id="{9C1D6167-ACC4-4F30-A669-579C29D05D0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3" name="正方形/長方形 342">
          <a:extLst>
            <a:ext uri="{FF2B5EF4-FFF2-40B4-BE49-F238E27FC236}">
              <a16:creationId xmlns:a16="http://schemas.microsoft.com/office/drawing/2014/main" id="{6DE98526-B4BB-4D6C-A5A2-C6694821C1D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4" name="正方形/長方形 343">
          <a:extLst>
            <a:ext uri="{FF2B5EF4-FFF2-40B4-BE49-F238E27FC236}">
              <a16:creationId xmlns:a16="http://schemas.microsoft.com/office/drawing/2014/main" id="{AF6DFEE2-102B-42BE-9E48-ED90BE4192B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5" name="正方形/長方形 344">
          <a:extLst>
            <a:ext uri="{FF2B5EF4-FFF2-40B4-BE49-F238E27FC236}">
              <a16:creationId xmlns:a16="http://schemas.microsoft.com/office/drawing/2014/main" id="{23C32D9E-CE0C-41BE-A3D3-855CDD61DEF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6" name="正方形/長方形 345">
          <a:extLst>
            <a:ext uri="{FF2B5EF4-FFF2-40B4-BE49-F238E27FC236}">
              <a16:creationId xmlns:a16="http://schemas.microsoft.com/office/drawing/2014/main" id="{2ED29F97-6744-44B5-B378-99246981D1F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7" name="正方形/長方形 346">
          <a:extLst>
            <a:ext uri="{FF2B5EF4-FFF2-40B4-BE49-F238E27FC236}">
              <a16:creationId xmlns:a16="http://schemas.microsoft.com/office/drawing/2014/main" id="{00BB7266-D119-44D4-B409-13E7D3E9109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8" name="正方形/長方形 347">
          <a:extLst>
            <a:ext uri="{FF2B5EF4-FFF2-40B4-BE49-F238E27FC236}">
              <a16:creationId xmlns:a16="http://schemas.microsoft.com/office/drawing/2014/main" id="{4CFD166F-F70E-4CAA-A248-4D0708FCA64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9" name="正方形/長方形 348">
          <a:extLst>
            <a:ext uri="{FF2B5EF4-FFF2-40B4-BE49-F238E27FC236}">
              <a16:creationId xmlns:a16="http://schemas.microsoft.com/office/drawing/2014/main" id="{9F608613-028A-4D21-BD7A-1E017627B76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0" name="正方形/長方形 349">
          <a:extLst>
            <a:ext uri="{FF2B5EF4-FFF2-40B4-BE49-F238E27FC236}">
              <a16:creationId xmlns:a16="http://schemas.microsoft.com/office/drawing/2014/main" id="{49BAC906-97FB-4366-B686-87270CBCD56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1" name="テキスト ボックス 350">
          <a:extLst>
            <a:ext uri="{FF2B5EF4-FFF2-40B4-BE49-F238E27FC236}">
              <a16:creationId xmlns:a16="http://schemas.microsoft.com/office/drawing/2014/main" id="{D154BA7A-A64C-4896-84E9-5E42AC22F78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2" name="直線コネクタ 351">
          <a:extLst>
            <a:ext uri="{FF2B5EF4-FFF2-40B4-BE49-F238E27FC236}">
              <a16:creationId xmlns:a16="http://schemas.microsoft.com/office/drawing/2014/main" id="{B1974B87-6B82-4484-9770-9443099F7F7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3" name="テキスト ボックス 352">
          <a:extLst>
            <a:ext uri="{FF2B5EF4-FFF2-40B4-BE49-F238E27FC236}">
              <a16:creationId xmlns:a16="http://schemas.microsoft.com/office/drawing/2014/main" id="{3334AA73-A0F0-472A-A2F6-53B6454516D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4" name="直線コネクタ 353">
          <a:extLst>
            <a:ext uri="{FF2B5EF4-FFF2-40B4-BE49-F238E27FC236}">
              <a16:creationId xmlns:a16="http://schemas.microsoft.com/office/drawing/2014/main" id="{1F0F5EEA-0677-40F4-AB17-97C4FF2F92D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55" name="テキスト ボックス 354">
          <a:extLst>
            <a:ext uri="{FF2B5EF4-FFF2-40B4-BE49-F238E27FC236}">
              <a16:creationId xmlns:a16="http://schemas.microsoft.com/office/drawing/2014/main" id="{5CE60700-80A2-41A2-B8C8-F20AF538B2D7}"/>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6" name="直線コネクタ 355">
          <a:extLst>
            <a:ext uri="{FF2B5EF4-FFF2-40B4-BE49-F238E27FC236}">
              <a16:creationId xmlns:a16="http://schemas.microsoft.com/office/drawing/2014/main" id="{E53CBE2E-BCB2-48F7-B6F0-308AAAFD635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7" name="テキスト ボックス 356">
          <a:extLst>
            <a:ext uri="{FF2B5EF4-FFF2-40B4-BE49-F238E27FC236}">
              <a16:creationId xmlns:a16="http://schemas.microsoft.com/office/drawing/2014/main" id="{4121C307-7214-4829-8183-61D219E38B6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8" name="直線コネクタ 357">
          <a:extLst>
            <a:ext uri="{FF2B5EF4-FFF2-40B4-BE49-F238E27FC236}">
              <a16:creationId xmlns:a16="http://schemas.microsoft.com/office/drawing/2014/main" id="{9284FF54-4F64-4CB8-88E3-EAB45B956EC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9" name="テキスト ボックス 358">
          <a:extLst>
            <a:ext uri="{FF2B5EF4-FFF2-40B4-BE49-F238E27FC236}">
              <a16:creationId xmlns:a16="http://schemas.microsoft.com/office/drawing/2014/main" id="{40C1850E-89D6-4557-9779-BC1293038EA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0" name="直線コネクタ 359">
          <a:extLst>
            <a:ext uri="{FF2B5EF4-FFF2-40B4-BE49-F238E27FC236}">
              <a16:creationId xmlns:a16="http://schemas.microsoft.com/office/drawing/2014/main" id="{51091AD5-4387-44F1-8B25-019420592CB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1" name="テキスト ボックス 360">
          <a:extLst>
            <a:ext uri="{FF2B5EF4-FFF2-40B4-BE49-F238E27FC236}">
              <a16:creationId xmlns:a16="http://schemas.microsoft.com/office/drawing/2014/main" id="{171708B7-1854-4919-BF14-CA85ECB9785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2" name="直線コネクタ 361">
          <a:extLst>
            <a:ext uri="{FF2B5EF4-FFF2-40B4-BE49-F238E27FC236}">
              <a16:creationId xmlns:a16="http://schemas.microsoft.com/office/drawing/2014/main" id="{CAB92BF3-62DB-4F84-9993-F8836A92401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63" name="テキスト ボックス 362">
          <a:extLst>
            <a:ext uri="{FF2B5EF4-FFF2-40B4-BE49-F238E27FC236}">
              <a16:creationId xmlns:a16="http://schemas.microsoft.com/office/drawing/2014/main" id="{2349F01A-06CA-4AD2-8177-EE62DFAD56EE}"/>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4" name="直線コネクタ 363">
          <a:extLst>
            <a:ext uri="{FF2B5EF4-FFF2-40B4-BE49-F238E27FC236}">
              <a16:creationId xmlns:a16="http://schemas.microsoft.com/office/drawing/2014/main" id="{57D4E084-4143-49B6-A677-4802B8870BF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65" name="テキスト ボックス 364">
          <a:extLst>
            <a:ext uri="{FF2B5EF4-FFF2-40B4-BE49-F238E27FC236}">
              <a16:creationId xmlns:a16="http://schemas.microsoft.com/office/drawing/2014/main" id="{848EC9F7-1934-4E8E-85CA-F5288A30808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6" name="【認定こども園・幼稚園・保育所】&#10;有形固定資産減価償却率グラフ枠">
          <a:extLst>
            <a:ext uri="{FF2B5EF4-FFF2-40B4-BE49-F238E27FC236}">
              <a16:creationId xmlns:a16="http://schemas.microsoft.com/office/drawing/2014/main" id="{A585A792-980C-4E85-ABAB-49882F986EF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41</xdr:row>
      <xdr:rowOff>129540</xdr:rowOff>
    </xdr:to>
    <xdr:cxnSp macro="">
      <xdr:nvCxnSpPr>
        <xdr:cNvPr id="367" name="直線コネクタ 366">
          <a:extLst>
            <a:ext uri="{FF2B5EF4-FFF2-40B4-BE49-F238E27FC236}">
              <a16:creationId xmlns:a16="http://schemas.microsoft.com/office/drawing/2014/main" id="{61282453-16AD-4165-B8CC-C24917F90EC5}"/>
            </a:ext>
          </a:extLst>
        </xdr:cNvPr>
        <xdr:cNvCxnSpPr/>
      </xdr:nvCxnSpPr>
      <xdr:spPr>
        <a:xfrm flipV="1">
          <a:off x="16318864" y="562737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133367</xdr:rowOff>
    </xdr:from>
    <xdr:ext cx="405111" cy="259045"/>
    <xdr:sp macro="" textlink="">
      <xdr:nvSpPr>
        <xdr:cNvPr id="368" name="【認定こども園・幼稚園・保育所】&#10;有形固定資産減価償却率最小値テキスト">
          <a:extLst>
            <a:ext uri="{FF2B5EF4-FFF2-40B4-BE49-F238E27FC236}">
              <a16:creationId xmlns:a16="http://schemas.microsoft.com/office/drawing/2014/main" id="{AA2D9A70-C52B-419C-919B-21B05A614CCD}"/>
            </a:ext>
          </a:extLst>
        </xdr:cNvPr>
        <xdr:cNvSpPr txBox="1"/>
      </xdr:nvSpPr>
      <xdr:spPr>
        <a:xfrm>
          <a:off x="16357600" y="716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129540</xdr:rowOff>
    </xdr:from>
    <xdr:to>
      <xdr:col>86</xdr:col>
      <xdr:colOff>25400</xdr:colOff>
      <xdr:row>41</xdr:row>
      <xdr:rowOff>129540</xdr:rowOff>
    </xdr:to>
    <xdr:cxnSp macro="">
      <xdr:nvCxnSpPr>
        <xdr:cNvPr id="369" name="直線コネクタ 368">
          <a:extLst>
            <a:ext uri="{FF2B5EF4-FFF2-40B4-BE49-F238E27FC236}">
              <a16:creationId xmlns:a16="http://schemas.microsoft.com/office/drawing/2014/main" id="{545160DB-E8ED-4AA8-877F-18DE8B84D6A4}"/>
            </a:ext>
          </a:extLst>
        </xdr:cNvPr>
        <xdr:cNvCxnSpPr/>
      </xdr:nvCxnSpPr>
      <xdr:spPr>
        <a:xfrm>
          <a:off x="16230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370" name="【認定こども園・幼稚園・保育所】&#10;有形固定資産減価償却率最大値テキスト">
          <a:extLst>
            <a:ext uri="{FF2B5EF4-FFF2-40B4-BE49-F238E27FC236}">
              <a16:creationId xmlns:a16="http://schemas.microsoft.com/office/drawing/2014/main" id="{D19E11C2-8F1C-4911-9E97-55F157D27110}"/>
            </a:ext>
          </a:extLst>
        </xdr:cNvPr>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371" name="直線コネクタ 370">
          <a:extLst>
            <a:ext uri="{FF2B5EF4-FFF2-40B4-BE49-F238E27FC236}">
              <a16:creationId xmlns:a16="http://schemas.microsoft.com/office/drawing/2014/main" id="{BB36D6C2-2BD4-41DE-8515-07F36FB17DB6}"/>
            </a:ext>
          </a:extLst>
        </xdr:cNvPr>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108602</xdr:rowOff>
    </xdr:from>
    <xdr:ext cx="405111" cy="259045"/>
    <xdr:sp macro="" textlink="">
      <xdr:nvSpPr>
        <xdr:cNvPr id="372" name="【認定こども園・幼稚園・保育所】&#10;有形固定資産減価償却率平均値テキスト">
          <a:extLst>
            <a:ext uri="{FF2B5EF4-FFF2-40B4-BE49-F238E27FC236}">
              <a16:creationId xmlns:a16="http://schemas.microsoft.com/office/drawing/2014/main" id="{E81EE429-28F9-480D-BED5-FEF2E8E93161}"/>
            </a:ext>
          </a:extLst>
        </xdr:cNvPr>
        <xdr:cNvSpPr txBox="1"/>
      </xdr:nvSpPr>
      <xdr:spPr>
        <a:xfrm>
          <a:off x="16357600" y="628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130175</xdr:rowOff>
    </xdr:from>
    <xdr:to>
      <xdr:col>85</xdr:col>
      <xdr:colOff>177800</xdr:colOff>
      <xdr:row>37</xdr:row>
      <xdr:rowOff>60325</xdr:rowOff>
    </xdr:to>
    <xdr:sp macro="" textlink="">
      <xdr:nvSpPr>
        <xdr:cNvPr id="373" name="フローチャート: 判断 372">
          <a:extLst>
            <a:ext uri="{FF2B5EF4-FFF2-40B4-BE49-F238E27FC236}">
              <a16:creationId xmlns:a16="http://schemas.microsoft.com/office/drawing/2014/main" id="{3F11A71F-443A-41D5-81F9-E328BBA59B43}"/>
            </a:ext>
          </a:extLst>
        </xdr:cNvPr>
        <xdr:cNvSpPr/>
      </xdr:nvSpPr>
      <xdr:spPr>
        <a:xfrm>
          <a:off x="162687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120650</xdr:rowOff>
    </xdr:from>
    <xdr:to>
      <xdr:col>81</xdr:col>
      <xdr:colOff>101600</xdr:colOff>
      <xdr:row>37</xdr:row>
      <xdr:rowOff>50800</xdr:rowOff>
    </xdr:to>
    <xdr:sp macro="" textlink="">
      <xdr:nvSpPr>
        <xdr:cNvPr id="374" name="フローチャート: 判断 373">
          <a:extLst>
            <a:ext uri="{FF2B5EF4-FFF2-40B4-BE49-F238E27FC236}">
              <a16:creationId xmlns:a16="http://schemas.microsoft.com/office/drawing/2014/main" id="{3D34C760-F379-4C18-BF6A-11A6313901B6}"/>
            </a:ext>
          </a:extLst>
        </xdr:cNvPr>
        <xdr:cNvSpPr/>
      </xdr:nvSpPr>
      <xdr:spPr>
        <a:xfrm>
          <a:off x="15430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137795</xdr:rowOff>
    </xdr:from>
    <xdr:to>
      <xdr:col>76</xdr:col>
      <xdr:colOff>165100</xdr:colOff>
      <xdr:row>37</xdr:row>
      <xdr:rowOff>67945</xdr:rowOff>
    </xdr:to>
    <xdr:sp macro="" textlink="">
      <xdr:nvSpPr>
        <xdr:cNvPr id="375" name="フローチャート: 判断 374">
          <a:extLst>
            <a:ext uri="{FF2B5EF4-FFF2-40B4-BE49-F238E27FC236}">
              <a16:creationId xmlns:a16="http://schemas.microsoft.com/office/drawing/2014/main" id="{8311C191-2B28-4B75-AA4E-36AD06B8DF1C}"/>
            </a:ext>
          </a:extLst>
        </xdr:cNvPr>
        <xdr:cNvSpPr/>
      </xdr:nvSpPr>
      <xdr:spPr>
        <a:xfrm>
          <a:off x="14541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86360</xdr:rowOff>
    </xdr:from>
    <xdr:to>
      <xdr:col>72</xdr:col>
      <xdr:colOff>38100</xdr:colOff>
      <xdr:row>37</xdr:row>
      <xdr:rowOff>16510</xdr:rowOff>
    </xdr:to>
    <xdr:sp macro="" textlink="">
      <xdr:nvSpPr>
        <xdr:cNvPr id="376" name="フローチャート: 判断 375">
          <a:extLst>
            <a:ext uri="{FF2B5EF4-FFF2-40B4-BE49-F238E27FC236}">
              <a16:creationId xmlns:a16="http://schemas.microsoft.com/office/drawing/2014/main" id="{A196FB3D-7D49-4092-A78C-2BA89D432543}"/>
            </a:ext>
          </a:extLst>
        </xdr:cNvPr>
        <xdr:cNvSpPr/>
      </xdr:nvSpPr>
      <xdr:spPr>
        <a:xfrm>
          <a:off x="13652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27305</xdr:rowOff>
    </xdr:from>
    <xdr:to>
      <xdr:col>67</xdr:col>
      <xdr:colOff>101600</xdr:colOff>
      <xdr:row>36</xdr:row>
      <xdr:rowOff>128905</xdr:rowOff>
    </xdr:to>
    <xdr:sp macro="" textlink="">
      <xdr:nvSpPr>
        <xdr:cNvPr id="377" name="フローチャート: 判断 376">
          <a:extLst>
            <a:ext uri="{FF2B5EF4-FFF2-40B4-BE49-F238E27FC236}">
              <a16:creationId xmlns:a16="http://schemas.microsoft.com/office/drawing/2014/main" id="{E924B1F6-4E3B-4E36-A7A4-CBA6E6A161D4}"/>
            </a:ext>
          </a:extLst>
        </xdr:cNvPr>
        <xdr:cNvSpPr/>
      </xdr:nvSpPr>
      <xdr:spPr>
        <a:xfrm>
          <a:off x="1276350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8B03EE68-EF04-4C4C-94E8-673AD56C300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1B06AA5E-DE42-4564-85D8-BBF7714CE82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AEE6A2EA-21A8-4FE5-A542-7F5C73A9667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78433F80-D3FF-4914-A1D7-E8D26CE8075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7951B42F-B511-48F0-B011-C845BFFAFB5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88265</xdr:rowOff>
    </xdr:from>
    <xdr:to>
      <xdr:col>72</xdr:col>
      <xdr:colOff>38100</xdr:colOff>
      <xdr:row>34</xdr:row>
      <xdr:rowOff>18415</xdr:rowOff>
    </xdr:to>
    <xdr:sp macro="" textlink="">
      <xdr:nvSpPr>
        <xdr:cNvPr id="383" name="楕円 382">
          <a:extLst>
            <a:ext uri="{FF2B5EF4-FFF2-40B4-BE49-F238E27FC236}">
              <a16:creationId xmlns:a16="http://schemas.microsoft.com/office/drawing/2014/main" id="{3B7C3FCB-5E2A-4B92-8D8B-BF6C1CA89C11}"/>
            </a:ext>
          </a:extLst>
        </xdr:cNvPr>
        <xdr:cNvSpPr/>
      </xdr:nvSpPr>
      <xdr:spPr>
        <a:xfrm>
          <a:off x="13652500" y="574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33</xdr:row>
      <xdr:rowOff>95885</xdr:rowOff>
    </xdr:from>
    <xdr:to>
      <xdr:col>67</xdr:col>
      <xdr:colOff>101600</xdr:colOff>
      <xdr:row>34</xdr:row>
      <xdr:rowOff>26035</xdr:rowOff>
    </xdr:to>
    <xdr:sp macro="" textlink="">
      <xdr:nvSpPr>
        <xdr:cNvPr id="384" name="楕円 383">
          <a:extLst>
            <a:ext uri="{FF2B5EF4-FFF2-40B4-BE49-F238E27FC236}">
              <a16:creationId xmlns:a16="http://schemas.microsoft.com/office/drawing/2014/main" id="{14BF2944-F7C6-48EE-B8E5-6671BE57A19A}"/>
            </a:ext>
          </a:extLst>
        </xdr:cNvPr>
        <xdr:cNvSpPr/>
      </xdr:nvSpPr>
      <xdr:spPr>
        <a:xfrm>
          <a:off x="12763500" y="575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139065</xdr:rowOff>
    </xdr:from>
    <xdr:to>
      <xdr:col>71</xdr:col>
      <xdr:colOff>177800</xdr:colOff>
      <xdr:row>33</xdr:row>
      <xdr:rowOff>146685</xdr:rowOff>
    </xdr:to>
    <xdr:cxnSp macro="">
      <xdr:nvCxnSpPr>
        <xdr:cNvPr id="385" name="直線コネクタ 384">
          <a:extLst>
            <a:ext uri="{FF2B5EF4-FFF2-40B4-BE49-F238E27FC236}">
              <a16:creationId xmlns:a16="http://schemas.microsoft.com/office/drawing/2014/main" id="{972863B6-3AF5-42DD-A0C7-0B02B8D49486}"/>
            </a:ext>
          </a:extLst>
        </xdr:cNvPr>
        <xdr:cNvCxnSpPr/>
      </xdr:nvCxnSpPr>
      <xdr:spPr>
        <a:xfrm flipV="1">
          <a:off x="12814300" y="579691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67327</xdr:rowOff>
    </xdr:from>
    <xdr:ext cx="405111" cy="259045"/>
    <xdr:sp macro="" textlink="">
      <xdr:nvSpPr>
        <xdr:cNvPr id="386" name="n_1aveValue【認定こども園・幼稚園・保育所】&#10;有形固定資産減価償却率">
          <a:extLst>
            <a:ext uri="{FF2B5EF4-FFF2-40B4-BE49-F238E27FC236}">
              <a16:creationId xmlns:a16="http://schemas.microsoft.com/office/drawing/2014/main" id="{FB3B20D4-8CB0-4D92-9D17-B0368306EDA6}"/>
            </a:ext>
          </a:extLst>
        </xdr:cNvPr>
        <xdr:cNvSpPr txBox="1"/>
      </xdr:nvSpPr>
      <xdr:spPr>
        <a:xfrm>
          <a:off x="152660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84472</xdr:rowOff>
    </xdr:from>
    <xdr:ext cx="405111" cy="259045"/>
    <xdr:sp macro="" textlink="">
      <xdr:nvSpPr>
        <xdr:cNvPr id="387" name="n_2aveValue【認定こども園・幼稚園・保育所】&#10;有形固定資産減価償却率">
          <a:extLst>
            <a:ext uri="{FF2B5EF4-FFF2-40B4-BE49-F238E27FC236}">
              <a16:creationId xmlns:a16="http://schemas.microsoft.com/office/drawing/2014/main" id="{F28CD1FB-1E80-452F-9A99-0409E04510FC}"/>
            </a:ext>
          </a:extLst>
        </xdr:cNvPr>
        <xdr:cNvSpPr txBox="1"/>
      </xdr:nvSpPr>
      <xdr:spPr>
        <a:xfrm>
          <a:off x="14389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7637</xdr:rowOff>
    </xdr:from>
    <xdr:ext cx="405111" cy="259045"/>
    <xdr:sp macro="" textlink="">
      <xdr:nvSpPr>
        <xdr:cNvPr id="388" name="n_3aveValue【認定こども園・幼稚園・保育所】&#10;有形固定資産減価償却率">
          <a:extLst>
            <a:ext uri="{FF2B5EF4-FFF2-40B4-BE49-F238E27FC236}">
              <a16:creationId xmlns:a16="http://schemas.microsoft.com/office/drawing/2014/main" id="{A13B4A16-8256-4CC3-AC4D-0B519BA6419F}"/>
            </a:ext>
          </a:extLst>
        </xdr:cNvPr>
        <xdr:cNvSpPr txBox="1"/>
      </xdr:nvSpPr>
      <xdr:spPr>
        <a:xfrm>
          <a:off x="13500744" y="635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120032</xdr:rowOff>
    </xdr:from>
    <xdr:ext cx="405111" cy="259045"/>
    <xdr:sp macro="" textlink="">
      <xdr:nvSpPr>
        <xdr:cNvPr id="389" name="n_4aveValue【認定こども園・幼稚園・保育所】&#10;有形固定資産減価償却率">
          <a:extLst>
            <a:ext uri="{FF2B5EF4-FFF2-40B4-BE49-F238E27FC236}">
              <a16:creationId xmlns:a16="http://schemas.microsoft.com/office/drawing/2014/main" id="{AC674C68-2B9E-4668-B14D-3C7102972A82}"/>
            </a:ext>
          </a:extLst>
        </xdr:cNvPr>
        <xdr:cNvSpPr txBox="1"/>
      </xdr:nvSpPr>
      <xdr:spPr>
        <a:xfrm>
          <a:off x="12611744" y="629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34942</xdr:rowOff>
    </xdr:from>
    <xdr:ext cx="405111" cy="259045"/>
    <xdr:sp macro="" textlink="">
      <xdr:nvSpPr>
        <xdr:cNvPr id="390" name="n_3mainValue【認定こども園・幼稚園・保育所】&#10;有形固定資産減価償却率">
          <a:extLst>
            <a:ext uri="{FF2B5EF4-FFF2-40B4-BE49-F238E27FC236}">
              <a16:creationId xmlns:a16="http://schemas.microsoft.com/office/drawing/2014/main" id="{79518E4D-2C7C-4A38-9AB0-9C31EDF9B0D3}"/>
            </a:ext>
          </a:extLst>
        </xdr:cNvPr>
        <xdr:cNvSpPr txBox="1"/>
      </xdr:nvSpPr>
      <xdr:spPr>
        <a:xfrm>
          <a:off x="13500744" y="552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42562</xdr:rowOff>
    </xdr:from>
    <xdr:ext cx="405111" cy="259045"/>
    <xdr:sp macro="" textlink="">
      <xdr:nvSpPr>
        <xdr:cNvPr id="391" name="n_4mainValue【認定こども園・幼稚園・保育所】&#10;有形固定資産減価償却率">
          <a:extLst>
            <a:ext uri="{FF2B5EF4-FFF2-40B4-BE49-F238E27FC236}">
              <a16:creationId xmlns:a16="http://schemas.microsoft.com/office/drawing/2014/main" id="{5AF906BC-A53B-4D4F-83AF-E863D740E343}"/>
            </a:ext>
          </a:extLst>
        </xdr:cNvPr>
        <xdr:cNvSpPr txBox="1"/>
      </xdr:nvSpPr>
      <xdr:spPr>
        <a:xfrm>
          <a:off x="12611744" y="552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2" name="正方形/長方形 391">
          <a:extLst>
            <a:ext uri="{FF2B5EF4-FFF2-40B4-BE49-F238E27FC236}">
              <a16:creationId xmlns:a16="http://schemas.microsoft.com/office/drawing/2014/main" id="{6053DC24-231E-4FFD-BD63-E93328805FC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3" name="正方形/長方形 392">
          <a:extLst>
            <a:ext uri="{FF2B5EF4-FFF2-40B4-BE49-F238E27FC236}">
              <a16:creationId xmlns:a16="http://schemas.microsoft.com/office/drawing/2014/main" id="{23F7D909-FCBB-4310-B773-54C36D01A9C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4" name="正方形/長方形 393">
          <a:extLst>
            <a:ext uri="{FF2B5EF4-FFF2-40B4-BE49-F238E27FC236}">
              <a16:creationId xmlns:a16="http://schemas.microsoft.com/office/drawing/2014/main" id="{009994DB-2792-4285-8B60-7AC8E7043DE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5" name="正方形/長方形 394">
          <a:extLst>
            <a:ext uri="{FF2B5EF4-FFF2-40B4-BE49-F238E27FC236}">
              <a16:creationId xmlns:a16="http://schemas.microsoft.com/office/drawing/2014/main" id="{F546B766-B960-49B3-9A02-EB54FFBF8E6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6" name="正方形/長方形 395">
          <a:extLst>
            <a:ext uri="{FF2B5EF4-FFF2-40B4-BE49-F238E27FC236}">
              <a16:creationId xmlns:a16="http://schemas.microsoft.com/office/drawing/2014/main" id="{C801661C-317C-4D92-9D13-414E55086C0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7" name="正方形/長方形 396">
          <a:extLst>
            <a:ext uri="{FF2B5EF4-FFF2-40B4-BE49-F238E27FC236}">
              <a16:creationId xmlns:a16="http://schemas.microsoft.com/office/drawing/2014/main" id="{7155ED8C-CA70-4888-BBEE-F3086D53C81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8" name="正方形/長方形 397">
          <a:extLst>
            <a:ext uri="{FF2B5EF4-FFF2-40B4-BE49-F238E27FC236}">
              <a16:creationId xmlns:a16="http://schemas.microsoft.com/office/drawing/2014/main" id="{7BEA0CAA-89A2-4F87-AED8-7EF2D5CF56C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9" name="正方形/長方形 398">
          <a:extLst>
            <a:ext uri="{FF2B5EF4-FFF2-40B4-BE49-F238E27FC236}">
              <a16:creationId xmlns:a16="http://schemas.microsoft.com/office/drawing/2014/main" id="{195F0436-3A0A-4540-9C54-2CB7FAFF238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0" name="テキスト ボックス 399">
          <a:extLst>
            <a:ext uri="{FF2B5EF4-FFF2-40B4-BE49-F238E27FC236}">
              <a16:creationId xmlns:a16="http://schemas.microsoft.com/office/drawing/2014/main" id="{538F689A-59F4-425E-9BF4-9BA4D5CD46F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1" name="直線コネクタ 400">
          <a:extLst>
            <a:ext uri="{FF2B5EF4-FFF2-40B4-BE49-F238E27FC236}">
              <a16:creationId xmlns:a16="http://schemas.microsoft.com/office/drawing/2014/main" id="{4B399E1A-84E8-46E3-974E-17A090EC135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2" name="直線コネクタ 401">
          <a:extLst>
            <a:ext uri="{FF2B5EF4-FFF2-40B4-BE49-F238E27FC236}">
              <a16:creationId xmlns:a16="http://schemas.microsoft.com/office/drawing/2014/main" id="{68491C32-A13A-4C7A-BF10-1074FEC5B13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91DF531A-CF3D-4ABE-B85C-16AB06B29BC8}"/>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4" name="直線コネクタ 403">
          <a:extLst>
            <a:ext uri="{FF2B5EF4-FFF2-40B4-BE49-F238E27FC236}">
              <a16:creationId xmlns:a16="http://schemas.microsoft.com/office/drawing/2014/main" id="{DC71BCDA-A427-45DE-8D68-19B5EA00EB6C}"/>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5" name="テキスト ボックス 404">
          <a:extLst>
            <a:ext uri="{FF2B5EF4-FFF2-40B4-BE49-F238E27FC236}">
              <a16:creationId xmlns:a16="http://schemas.microsoft.com/office/drawing/2014/main" id="{CD738651-0407-4BD5-A626-51B8205CF8BB}"/>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6" name="直線コネクタ 405">
          <a:extLst>
            <a:ext uri="{FF2B5EF4-FFF2-40B4-BE49-F238E27FC236}">
              <a16:creationId xmlns:a16="http://schemas.microsoft.com/office/drawing/2014/main" id="{3E4A429E-503E-46E8-A746-F4754808FAB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7" name="テキスト ボックス 406">
          <a:extLst>
            <a:ext uri="{FF2B5EF4-FFF2-40B4-BE49-F238E27FC236}">
              <a16:creationId xmlns:a16="http://schemas.microsoft.com/office/drawing/2014/main" id="{E8C2D4AA-91CF-4FD6-943B-380C17A0EA53}"/>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8" name="直線コネクタ 407">
          <a:extLst>
            <a:ext uri="{FF2B5EF4-FFF2-40B4-BE49-F238E27FC236}">
              <a16:creationId xmlns:a16="http://schemas.microsoft.com/office/drawing/2014/main" id="{AE519F39-0088-408F-B353-1FE7514A2C7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9" name="テキスト ボックス 408">
          <a:extLst>
            <a:ext uri="{FF2B5EF4-FFF2-40B4-BE49-F238E27FC236}">
              <a16:creationId xmlns:a16="http://schemas.microsoft.com/office/drawing/2014/main" id="{06FF0786-A79A-4A49-9E16-45DE0B37B225}"/>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0" name="直線コネクタ 409">
          <a:extLst>
            <a:ext uri="{FF2B5EF4-FFF2-40B4-BE49-F238E27FC236}">
              <a16:creationId xmlns:a16="http://schemas.microsoft.com/office/drawing/2014/main" id="{93BEC1DF-C264-4FFC-8EB6-D836FBE72935}"/>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1" name="テキスト ボックス 410">
          <a:extLst>
            <a:ext uri="{FF2B5EF4-FFF2-40B4-BE49-F238E27FC236}">
              <a16:creationId xmlns:a16="http://schemas.microsoft.com/office/drawing/2014/main" id="{69C6EFC5-FFFA-441C-BFAA-EA5061D0B932}"/>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2" name="直線コネクタ 411">
          <a:extLst>
            <a:ext uri="{FF2B5EF4-FFF2-40B4-BE49-F238E27FC236}">
              <a16:creationId xmlns:a16="http://schemas.microsoft.com/office/drawing/2014/main" id="{6F3CA988-7A0D-4CA9-AF13-DC12CE94A8D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3" name="テキスト ボックス 412">
          <a:extLst>
            <a:ext uri="{FF2B5EF4-FFF2-40B4-BE49-F238E27FC236}">
              <a16:creationId xmlns:a16="http://schemas.microsoft.com/office/drawing/2014/main" id="{1F3D15C5-B90E-43B9-96DD-3A1B2D2A551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4" name="【認定こども園・幼稚園・保育所】&#10;一人当たり面積グラフ枠">
          <a:extLst>
            <a:ext uri="{FF2B5EF4-FFF2-40B4-BE49-F238E27FC236}">
              <a16:creationId xmlns:a16="http://schemas.microsoft.com/office/drawing/2014/main" id="{881B18ED-1B45-4014-B71E-D52CA4FE8F5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41</xdr:row>
      <xdr:rowOff>17526</xdr:rowOff>
    </xdr:from>
    <xdr:to>
      <xdr:col>116</xdr:col>
      <xdr:colOff>62864</xdr:colOff>
      <xdr:row>42</xdr:row>
      <xdr:rowOff>32004</xdr:rowOff>
    </xdr:to>
    <xdr:cxnSp macro="">
      <xdr:nvCxnSpPr>
        <xdr:cNvPr id="415" name="直線コネクタ 414">
          <a:extLst>
            <a:ext uri="{FF2B5EF4-FFF2-40B4-BE49-F238E27FC236}">
              <a16:creationId xmlns:a16="http://schemas.microsoft.com/office/drawing/2014/main" id="{CE6B0E23-A061-4F15-8913-652A480858A7}"/>
            </a:ext>
          </a:extLst>
        </xdr:cNvPr>
        <xdr:cNvCxnSpPr/>
      </xdr:nvCxnSpPr>
      <xdr:spPr>
        <a:xfrm flipV="1">
          <a:off x="22160864" y="7046976"/>
          <a:ext cx="0" cy="185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35831</xdr:rowOff>
    </xdr:from>
    <xdr:ext cx="469744" cy="259045"/>
    <xdr:sp macro="" textlink="">
      <xdr:nvSpPr>
        <xdr:cNvPr id="416" name="【認定こども園・幼稚園・保育所】&#10;一人当たり面積最小値テキスト">
          <a:extLst>
            <a:ext uri="{FF2B5EF4-FFF2-40B4-BE49-F238E27FC236}">
              <a16:creationId xmlns:a16="http://schemas.microsoft.com/office/drawing/2014/main" id="{6C2DBD7C-0D97-4A49-8AA0-24B5BC9B4D3E}"/>
            </a:ext>
          </a:extLst>
        </xdr:cNvPr>
        <xdr:cNvSpPr txBox="1"/>
      </xdr:nvSpPr>
      <xdr:spPr>
        <a:xfrm>
          <a:off x="22199600" y="723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32004</xdr:rowOff>
    </xdr:from>
    <xdr:to>
      <xdr:col>116</xdr:col>
      <xdr:colOff>152400</xdr:colOff>
      <xdr:row>42</xdr:row>
      <xdr:rowOff>32004</xdr:rowOff>
    </xdr:to>
    <xdr:cxnSp macro="">
      <xdr:nvCxnSpPr>
        <xdr:cNvPr id="417" name="直線コネクタ 416">
          <a:extLst>
            <a:ext uri="{FF2B5EF4-FFF2-40B4-BE49-F238E27FC236}">
              <a16:creationId xmlns:a16="http://schemas.microsoft.com/office/drawing/2014/main" id="{F87F3C22-DC68-4CA2-B8FB-6EE0B3BA256F}"/>
            </a:ext>
          </a:extLst>
        </xdr:cNvPr>
        <xdr:cNvCxnSpPr/>
      </xdr:nvCxnSpPr>
      <xdr:spPr>
        <a:xfrm>
          <a:off x="22072600" y="723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135653</xdr:rowOff>
    </xdr:from>
    <xdr:ext cx="469744" cy="259045"/>
    <xdr:sp macro="" textlink="">
      <xdr:nvSpPr>
        <xdr:cNvPr id="418" name="【認定こども園・幼稚園・保育所】&#10;一人当たり面積最大値テキスト">
          <a:extLst>
            <a:ext uri="{FF2B5EF4-FFF2-40B4-BE49-F238E27FC236}">
              <a16:creationId xmlns:a16="http://schemas.microsoft.com/office/drawing/2014/main" id="{784D3802-0425-4E3C-8FCA-2EF9DE62EA7B}"/>
            </a:ext>
          </a:extLst>
        </xdr:cNvPr>
        <xdr:cNvSpPr txBox="1"/>
      </xdr:nvSpPr>
      <xdr:spPr>
        <a:xfrm>
          <a:off x="22199600" y="682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17526</xdr:rowOff>
    </xdr:from>
    <xdr:to>
      <xdr:col>116</xdr:col>
      <xdr:colOff>152400</xdr:colOff>
      <xdr:row>41</xdr:row>
      <xdr:rowOff>17526</xdr:rowOff>
    </xdr:to>
    <xdr:cxnSp macro="">
      <xdr:nvCxnSpPr>
        <xdr:cNvPr id="419" name="直線コネクタ 418">
          <a:extLst>
            <a:ext uri="{FF2B5EF4-FFF2-40B4-BE49-F238E27FC236}">
              <a16:creationId xmlns:a16="http://schemas.microsoft.com/office/drawing/2014/main" id="{C5FC23D2-47F1-4846-A42D-6DCF7A21B49C}"/>
            </a:ext>
          </a:extLst>
        </xdr:cNvPr>
        <xdr:cNvCxnSpPr/>
      </xdr:nvCxnSpPr>
      <xdr:spPr>
        <a:xfrm>
          <a:off x="22072600" y="704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79646</xdr:rowOff>
    </xdr:from>
    <xdr:ext cx="469744" cy="259045"/>
    <xdr:sp macro="" textlink="">
      <xdr:nvSpPr>
        <xdr:cNvPr id="420" name="【認定こども園・幼稚園・保育所】&#10;一人当たり面積平均値テキスト">
          <a:extLst>
            <a:ext uri="{FF2B5EF4-FFF2-40B4-BE49-F238E27FC236}">
              <a16:creationId xmlns:a16="http://schemas.microsoft.com/office/drawing/2014/main" id="{B82CDEEC-DACA-49B4-9CC7-F522E58C57E6}"/>
            </a:ext>
          </a:extLst>
        </xdr:cNvPr>
        <xdr:cNvSpPr txBox="1"/>
      </xdr:nvSpPr>
      <xdr:spPr>
        <a:xfrm>
          <a:off x="22199600" y="71090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101219</xdr:rowOff>
    </xdr:from>
    <xdr:to>
      <xdr:col>116</xdr:col>
      <xdr:colOff>114300</xdr:colOff>
      <xdr:row>42</xdr:row>
      <xdr:rowOff>31369</xdr:rowOff>
    </xdr:to>
    <xdr:sp macro="" textlink="">
      <xdr:nvSpPr>
        <xdr:cNvPr id="421" name="フローチャート: 判断 420">
          <a:extLst>
            <a:ext uri="{FF2B5EF4-FFF2-40B4-BE49-F238E27FC236}">
              <a16:creationId xmlns:a16="http://schemas.microsoft.com/office/drawing/2014/main" id="{6C25C5A5-0BE9-425C-B558-200FFA57AF70}"/>
            </a:ext>
          </a:extLst>
        </xdr:cNvPr>
        <xdr:cNvSpPr/>
      </xdr:nvSpPr>
      <xdr:spPr>
        <a:xfrm>
          <a:off x="22110700" y="713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103124</xdr:rowOff>
    </xdr:from>
    <xdr:to>
      <xdr:col>112</xdr:col>
      <xdr:colOff>38100</xdr:colOff>
      <xdr:row>42</xdr:row>
      <xdr:rowOff>33274</xdr:rowOff>
    </xdr:to>
    <xdr:sp macro="" textlink="">
      <xdr:nvSpPr>
        <xdr:cNvPr id="422" name="フローチャート: 判断 421">
          <a:extLst>
            <a:ext uri="{FF2B5EF4-FFF2-40B4-BE49-F238E27FC236}">
              <a16:creationId xmlns:a16="http://schemas.microsoft.com/office/drawing/2014/main" id="{F96773C3-F622-4D84-9A2D-FACBD8FDA9A0}"/>
            </a:ext>
          </a:extLst>
        </xdr:cNvPr>
        <xdr:cNvSpPr/>
      </xdr:nvSpPr>
      <xdr:spPr>
        <a:xfrm>
          <a:off x="21272500" y="713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98933</xdr:rowOff>
    </xdr:from>
    <xdr:to>
      <xdr:col>107</xdr:col>
      <xdr:colOff>101600</xdr:colOff>
      <xdr:row>42</xdr:row>
      <xdr:rowOff>29083</xdr:rowOff>
    </xdr:to>
    <xdr:sp macro="" textlink="">
      <xdr:nvSpPr>
        <xdr:cNvPr id="423" name="フローチャート: 判断 422">
          <a:extLst>
            <a:ext uri="{FF2B5EF4-FFF2-40B4-BE49-F238E27FC236}">
              <a16:creationId xmlns:a16="http://schemas.microsoft.com/office/drawing/2014/main" id="{528167BE-3BF7-4E32-8283-6810952F5639}"/>
            </a:ext>
          </a:extLst>
        </xdr:cNvPr>
        <xdr:cNvSpPr/>
      </xdr:nvSpPr>
      <xdr:spPr>
        <a:xfrm>
          <a:off x="20383500" y="7128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101981</xdr:rowOff>
    </xdr:from>
    <xdr:to>
      <xdr:col>102</xdr:col>
      <xdr:colOff>165100</xdr:colOff>
      <xdr:row>42</xdr:row>
      <xdr:rowOff>32131</xdr:rowOff>
    </xdr:to>
    <xdr:sp macro="" textlink="">
      <xdr:nvSpPr>
        <xdr:cNvPr id="424" name="フローチャート: 判断 423">
          <a:extLst>
            <a:ext uri="{FF2B5EF4-FFF2-40B4-BE49-F238E27FC236}">
              <a16:creationId xmlns:a16="http://schemas.microsoft.com/office/drawing/2014/main" id="{B8DDD35A-E486-4BA4-9BE1-159F90F52D5C}"/>
            </a:ext>
          </a:extLst>
        </xdr:cNvPr>
        <xdr:cNvSpPr/>
      </xdr:nvSpPr>
      <xdr:spPr>
        <a:xfrm>
          <a:off x="19494500" y="713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157226</xdr:rowOff>
    </xdr:from>
    <xdr:to>
      <xdr:col>98</xdr:col>
      <xdr:colOff>38100</xdr:colOff>
      <xdr:row>41</xdr:row>
      <xdr:rowOff>87376</xdr:rowOff>
    </xdr:to>
    <xdr:sp macro="" textlink="">
      <xdr:nvSpPr>
        <xdr:cNvPr id="425" name="フローチャート: 判断 424">
          <a:extLst>
            <a:ext uri="{FF2B5EF4-FFF2-40B4-BE49-F238E27FC236}">
              <a16:creationId xmlns:a16="http://schemas.microsoft.com/office/drawing/2014/main" id="{33444B3B-FEEA-4B1B-ADB0-CA136204C28B}"/>
            </a:ext>
          </a:extLst>
        </xdr:cNvPr>
        <xdr:cNvSpPr/>
      </xdr:nvSpPr>
      <xdr:spPr>
        <a:xfrm>
          <a:off x="18605500" y="70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B96B57CA-E090-45B8-AAF2-CD62ACFAE07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2417154D-C2ED-42BB-AE97-BC39F950F3F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20408E7A-BC00-411F-A187-560B4AE6BF5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BBB7EA30-1610-4BD9-8508-FB52A9917D8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4CF1ABEF-D2DB-459A-AE26-1CBDD961D3A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147320</xdr:rowOff>
    </xdr:from>
    <xdr:to>
      <xdr:col>102</xdr:col>
      <xdr:colOff>165100</xdr:colOff>
      <xdr:row>42</xdr:row>
      <xdr:rowOff>77470</xdr:rowOff>
    </xdr:to>
    <xdr:sp macro="" textlink="">
      <xdr:nvSpPr>
        <xdr:cNvPr id="431" name="楕円 430">
          <a:extLst>
            <a:ext uri="{FF2B5EF4-FFF2-40B4-BE49-F238E27FC236}">
              <a16:creationId xmlns:a16="http://schemas.microsoft.com/office/drawing/2014/main" id="{B51A0DE5-BF5E-4884-BC5C-62399ACE9815}"/>
            </a:ext>
          </a:extLst>
        </xdr:cNvPr>
        <xdr:cNvSpPr/>
      </xdr:nvSpPr>
      <xdr:spPr>
        <a:xfrm>
          <a:off x="19494500" y="717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32</xdr:row>
      <xdr:rowOff>153035</xdr:rowOff>
    </xdr:from>
    <xdr:to>
      <xdr:col>98</xdr:col>
      <xdr:colOff>38100</xdr:colOff>
      <xdr:row>33</xdr:row>
      <xdr:rowOff>83185</xdr:rowOff>
    </xdr:to>
    <xdr:sp macro="" textlink="">
      <xdr:nvSpPr>
        <xdr:cNvPr id="432" name="楕円 431">
          <a:extLst>
            <a:ext uri="{FF2B5EF4-FFF2-40B4-BE49-F238E27FC236}">
              <a16:creationId xmlns:a16="http://schemas.microsoft.com/office/drawing/2014/main" id="{02E8B11E-7AA5-4F0C-9DA7-944D5912A874}"/>
            </a:ext>
          </a:extLst>
        </xdr:cNvPr>
        <xdr:cNvSpPr/>
      </xdr:nvSpPr>
      <xdr:spPr>
        <a:xfrm>
          <a:off x="18605500" y="563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32385</xdr:rowOff>
    </xdr:from>
    <xdr:to>
      <xdr:col>102</xdr:col>
      <xdr:colOff>114300</xdr:colOff>
      <xdr:row>42</xdr:row>
      <xdr:rowOff>26670</xdr:rowOff>
    </xdr:to>
    <xdr:cxnSp macro="">
      <xdr:nvCxnSpPr>
        <xdr:cNvPr id="433" name="直線コネクタ 432">
          <a:extLst>
            <a:ext uri="{FF2B5EF4-FFF2-40B4-BE49-F238E27FC236}">
              <a16:creationId xmlns:a16="http://schemas.microsoft.com/office/drawing/2014/main" id="{AF119CB8-3EDA-44BE-BB8B-A8AB8B94DE35}"/>
            </a:ext>
          </a:extLst>
        </xdr:cNvPr>
        <xdr:cNvCxnSpPr/>
      </xdr:nvCxnSpPr>
      <xdr:spPr>
        <a:xfrm>
          <a:off x="18656300" y="5690235"/>
          <a:ext cx="889000" cy="153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49801</xdr:rowOff>
    </xdr:from>
    <xdr:ext cx="469744" cy="259045"/>
    <xdr:sp macro="" textlink="">
      <xdr:nvSpPr>
        <xdr:cNvPr id="434" name="n_1aveValue【認定こども園・幼稚園・保育所】&#10;一人当たり面積">
          <a:extLst>
            <a:ext uri="{FF2B5EF4-FFF2-40B4-BE49-F238E27FC236}">
              <a16:creationId xmlns:a16="http://schemas.microsoft.com/office/drawing/2014/main" id="{4C7EF1D4-DBF6-4E99-A2F1-EBC893E9B4DE}"/>
            </a:ext>
          </a:extLst>
        </xdr:cNvPr>
        <xdr:cNvSpPr txBox="1"/>
      </xdr:nvSpPr>
      <xdr:spPr>
        <a:xfrm>
          <a:off x="21075727" y="690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45610</xdr:rowOff>
    </xdr:from>
    <xdr:ext cx="469744" cy="259045"/>
    <xdr:sp macro="" textlink="">
      <xdr:nvSpPr>
        <xdr:cNvPr id="435" name="n_2aveValue【認定こども園・幼稚園・保育所】&#10;一人当たり面積">
          <a:extLst>
            <a:ext uri="{FF2B5EF4-FFF2-40B4-BE49-F238E27FC236}">
              <a16:creationId xmlns:a16="http://schemas.microsoft.com/office/drawing/2014/main" id="{6EECBD12-ED07-4027-9C10-012A42614CDC}"/>
            </a:ext>
          </a:extLst>
        </xdr:cNvPr>
        <xdr:cNvSpPr txBox="1"/>
      </xdr:nvSpPr>
      <xdr:spPr>
        <a:xfrm>
          <a:off x="20199427" y="6903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48658</xdr:rowOff>
    </xdr:from>
    <xdr:ext cx="469744" cy="259045"/>
    <xdr:sp macro="" textlink="">
      <xdr:nvSpPr>
        <xdr:cNvPr id="436" name="n_3aveValue【認定こども園・幼稚園・保育所】&#10;一人当たり面積">
          <a:extLst>
            <a:ext uri="{FF2B5EF4-FFF2-40B4-BE49-F238E27FC236}">
              <a16:creationId xmlns:a16="http://schemas.microsoft.com/office/drawing/2014/main" id="{1311C3D8-02E2-4BE7-A407-1AE9D9A46889}"/>
            </a:ext>
          </a:extLst>
        </xdr:cNvPr>
        <xdr:cNvSpPr txBox="1"/>
      </xdr:nvSpPr>
      <xdr:spPr>
        <a:xfrm>
          <a:off x="19310427" y="690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78503</xdr:rowOff>
    </xdr:from>
    <xdr:ext cx="469744" cy="259045"/>
    <xdr:sp macro="" textlink="">
      <xdr:nvSpPr>
        <xdr:cNvPr id="437" name="n_4aveValue【認定こども園・幼稚園・保育所】&#10;一人当たり面積">
          <a:extLst>
            <a:ext uri="{FF2B5EF4-FFF2-40B4-BE49-F238E27FC236}">
              <a16:creationId xmlns:a16="http://schemas.microsoft.com/office/drawing/2014/main" id="{7D2B32DC-ECA5-492F-8E0C-EDFECC22E410}"/>
            </a:ext>
          </a:extLst>
        </xdr:cNvPr>
        <xdr:cNvSpPr txBox="1"/>
      </xdr:nvSpPr>
      <xdr:spPr>
        <a:xfrm>
          <a:off x="18421427" y="71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68597</xdr:rowOff>
    </xdr:from>
    <xdr:ext cx="469744" cy="259045"/>
    <xdr:sp macro="" textlink="">
      <xdr:nvSpPr>
        <xdr:cNvPr id="438" name="n_3mainValue【認定こども園・幼稚園・保育所】&#10;一人当たり面積">
          <a:extLst>
            <a:ext uri="{FF2B5EF4-FFF2-40B4-BE49-F238E27FC236}">
              <a16:creationId xmlns:a16="http://schemas.microsoft.com/office/drawing/2014/main" id="{C4C47291-F99D-4749-861D-160E0F032C1D}"/>
            </a:ext>
          </a:extLst>
        </xdr:cNvPr>
        <xdr:cNvSpPr txBox="1"/>
      </xdr:nvSpPr>
      <xdr:spPr>
        <a:xfrm>
          <a:off x="19310427" y="726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31</xdr:row>
      <xdr:rowOff>99712</xdr:rowOff>
    </xdr:from>
    <xdr:ext cx="469744" cy="259045"/>
    <xdr:sp macro="" textlink="">
      <xdr:nvSpPr>
        <xdr:cNvPr id="439" name="n_4mainValue【認定こども園・幼稚園・保育所】&#10;一人当たり面積">
          <a:extLst>
            <a:ext uri="{FF2B5EF4-FFF2-40B4-BE49-F238E27FC236}">
              <a16:creationId xmlns:a16="http://schemas.microsoft.com/office/drawing/2014/main" id="{0E674850-FDC7-499D-90B4-5D4B7F36D225}"/>
            </a:ext>
          </a:extLst>
        </xdr:cNvPr>
        <xdr:cNvSpPr txBox="1"/>
      </xdr:nvSpPr>
      <xdr:spPr>
        <a:xfrm>
          <a:off x="18421427" y="5414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0" name="正方形/長方形 439">
          <a:extLst>
            <a:ext uri="{FF2B5EF4-FFF2-40B4-BE49-F238E27FC236}">
              <a16:creationId xmlns:a16="http://schemas.microsoft.com/office/drawing/2014/main" id="{687CA9BD-D200-42E6-BA5C-37B4E916F5D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1" name="正方形/長方形 440">
          <a:extLst>
            <a:ext uri="{FF2B5EF4-FFF2-40B4-BE49-F238E27FC236}">
              <a16:creationId xmlns:a16="http://schemas.microsoft.com/office/drawing/2014/main" id="{D64A4CAF-301B-4FC5-98B7-3819367F484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2" name="正方形/長方形 441">
          <a:extLst>
            <a:ext uri="{FF2B5EF4-FFF2-40B4-BE49-F238E27FC236}">
              <a16:creationId xmlns:a16="http://schemas.microsoft.com/office/drawing/2014/main" id="{678CD8AC-CDE7-4151-854F-A5FB7383CA0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3" name="正方形/長方形 442">
          <a:extLst>
            <a:ext uri="{FF2B5EF4-FFF2-40B4-BE49-F238E27FC236}">
              <a16:creationId xmlns:a16="http://schemas.microsoft.com/office/drawing/2014/main" id="{C9C1072B-4290-4743-AAC4-996E38673FF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4" name="正方形/長方形 443">
          <a:extLst>
            <a:ext uri="{FF2B5EF4-FFF2-40B4-BE49-F238E27FC236}">
              <a16:creationId xmlns:a16="http://schemas.microsoft.com/office/drawing/2014/main" id="{CF684960-F290-4C11-A118-2CE89E1277E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5" name="正方形/長方形 444">
          <a:extLst>
            <a:ext uri="{FF2B5EF4-FFF2-40B4-BE49-F238E27FC236}">
              <a16:creationId xmlns:a16="http://schemas.microsoft.com/office/drawing/2014/main" id="{C5130524-6B24-4FB3-A27B-A4F4E56473B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6" name="正方形/長方形 445">
          <a:extLst>
            <a:ext uri="{FF2B5EF4-FFF2-40B4-BE49-F238E27FC236}">
              <a16:creationId xmlns:a16="http://schemas.microsoft.com/office/drawing/2014/main" id="{965F63D3-5E20-41DB-92A5-F864EB66C32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7" name="正方形/長方形 446">
          <a:extLst>
            <a:ext uri="{FF2B5EF4-FFF2-40B4-BE49-F238E27FC236}">
              <a16:creationId xmlns:a16="http://schemas.microsoft.com/office/drawing/2014/main" id="{A542D0AB-264A-4881-94A1-06FFF08234A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8" name="テキスト ボックス 447">
          <a:extLst>
            <a:ext uri="{FF2B5EF4-FFF2-40B4-BE49-F238E27FC236}">
              <a16:creationId xmlns:a16="http://schemas.microsoft.com/office/drawing/2014/main" id="{9F0BDF30-E31D-4DD0-858F-02FD38C9DF4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9" name="直線コネクタ 448">
          <a:extLst>
            <a:ext uri="{FF2B5EF4-FFF2-40B4-BE49-F238E27FC236}">
              <a16:creationId xmlns:a16="http://schemas.microsoft.com/office/drawing/2014/main" id="{E21BAB6D-8A18-437F-A2C2-E1E1A08222F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0" name="テキスト ボックス 449">
          <a:extLst>
            <a:ext uri="{FF2B5EF4-FFF2-40B4-BE49-F238E27FC236}">
              <a16:creationId xmlns:a16="http://schemas.microsoft.com/office/drawing/2014/main" id="{A245BA5D-95C8-4D4A-BB11-77ACA6286077}"/>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1" name="直線コネクタ 450">
          <a:extLst>
            <a:ext uri="{FF2B5EF4-FFF2-40B4-BE49-F238E27FC236}">
              <a16:creationId xmlns:a16="http://schemas.microsoft.com/office/drawing/2014/main" id="{A53FE56B-B8C7-405F-8CCB-2B7F4D64F8A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2" name="テキスト ボックス 451">
          <a:extLst>
            <a:ext uri="{FF2B5EF4-FFF2-40B4-BE49-F238E27FC236}">
              <a16:creationId xmlns:a16="http://schemas.microsoft.com/office/drawing/2014/main" id="{CBACD622-61AB-4A86-8A31-4917BFB2F0AB}"/>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3" name="直線コネクタ 452">
          <a:extLst>
            <a:ext uri="{FF2B5EF4-FFF2-40B4-BE49-F238E27FC236}">
              <a16:creationId xmlns:a16="http://schemas.microsoft.com/office/drawing/2014/main" id="{348BF725-D41D-40B4-9340-9762CE7EE16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4" name="テキスト ボックス 453">
          <a:extLst>
            <a:ext uri="{FF2B5EF4-FFF2-40B4-BE49-F238E27FC236}">
              <a16:creationId xmlns:a16="http://schemas.microsoft.com/office/drawing/2014/main" id="{2111ABA4-DE66-445B-971D-0CAD8B8CDC7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5" name="直線コネクタ 454">
          <a:extLst>
            <a:ext uri="{FF2B5EF4-FFF2-40B4-BE49-F238E27FC236}">
              <a16:creationId xmlns:a16="http://schemas.microsoft.com/office/drawing/2014/main" id="{97365D44-C67E-4B6F-B2DD-9DD1B81394E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6" name="テキスト ボックス 455">
          <a:extLst>
            <a:ext uri="{FF2B5EF4-FFF2-40B4-BE49-F238E27FC236}">
              <a16:creationId xmlns:a16="http://schemas.microsoft.com/office/drawing/2014/main" id="{E0DD38C3-1CDC-4BFE-9A42-C6D6839E2FB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7" name="直線コネクタ 456">
          <a:extLst>
            <a:ext uri="{FF2B5EF4-FFF2-40B4-BE49-F238E27FC236}">
              <a16:creationId xmlns:a16="http://schemas.microsoft.com/office/drawing/2014/main" id="{211A5363-3688-42FF-8E9F-9A438481AA7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8" name="テキスト ボックス 457">
          <a:extLst>
            <a:ext uri="{FF2B5EF4-FFF2-40B4-BE49-F238E27FC236}">
              <a16:creationId xmlns:a16="http://schemas.microsoft.com/office/drawing/2014/main" id="{134DA481-D84E-4F69-A3FD-D5B08DCCBCD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9" name="直線コネクタ 458">
          <a:extLst>
            <a:ext uri="{FF2B5EF4-FFF2-40B4-BE49-F238E27FC236}">
              <a16:creationId xmlns:a16="http://schemas.microsoft.com/office/drawing/2014/main" id="{44F6FC77-7450-4BB1-90C7-25E7492C423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0" name="テキスト ボックス 459">
          <a:extLst>
            <a:ext uri="{FF2B5EF4-FFF2-40B4-BE49-F238E27FC236}">
              <a16:creationId xmlns:a16="http://schemas.microsoft.com/office/drawing/2014/main" id="{8204F9A9-15A8-4471-95D5-C9A6E870B11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1" name="直線コネクタ 460">
          <a:extLst>
            <a:ext uri="{FF2B5EF4-FFF2-40B4-BE49-F238E27FC236}">
              <a16:creationId xmlns:a16="http://schemas.microsoft.com/office/drawing/2014/main" id="{31FC7607-04CA-43B5-92D5-43862E4762D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2" name="テキスト ボックス 461">
          <a:extLst>
            <a:ext uri="{FF2B5EF4-FFF2-40B4-BE49-F238E27FC236}">
              <a16:creationId xmlns:a16="http://schemas.microsoft.com/office/drawing/2014/main" id="{3682E5AA-71A2-4750-B1BD-49E9A0070D44}"/>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3" name="【学校施設】&#10;有形固定資産減価償却率グラフ枠">
          <a:extLst>
            <a:ext uri="{FF2B5EF4-FFF2-40B4-BE49-F238E27FC236}">
              <a16:creationId xmlns:a16="http://schemas.microsoft.com/office/drawing/2014/main" id="{2CA2E10F-19D7-49BC-BD3E-0E5AF92130A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64</xdr:row>
      <xdr:rowOff>156210</xdr:rowOff>
    </xdr:to>
    <xdr:cxnSp macro="">
      <xdr:nvCxnSpPr>
        <xdr:cNvPr id="464" name="直線コネクタ 463">
          <a:extLst>
            <a:ext uri="{FF2B5EF4-FFF2-40B4-BE49-F238E27FC236}">
              <a16:creationId xmlns:a16="http://schemas.microsoft.com/office/drawing/2014/main" id="{2E50B8DA-1358-4E14-935F-E101ED461DEA}"/>
            </a:ext>
          </a:extLst>
        </xdr:cNvPr>
        <xdr:cNvCxnSpPr/>
      </xdr:nvCxnSpPr>
      <xdr:spPr>
        <a:xfrm flipV="1">
          <a:off x="16318864" y="9464040"/>
          <a:ext cx="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160037</xdr:rowOff>
    </xdr:from>
    <xdr:ext cx="405111" cy="259045"/>
    <xdr:sp macro="" textlink="">
      <xdr:nvSpPr>
        <xdr:cNvPr id="465" name="【学校施設】&#10;有形固定資産減価償却率最小値テキスト">
          <a:extLst>
            <a:ext uri="{FF2B5EF4-FFF2-40B4-BE49-F238E27FC236}">
              <a16:creationId xmlns:a16="http://schemas.microsoft.com/office/drawing/2014/main" id="{3993EDD4-0F4C-4E84-850F-E97257D17B62}"/>
            </a:ext>
          </a:extLst>
        </xdr:cNvPr>
        <xdr:cNvSpPr txBox="1"/>
      </xdr:nvSpPr>
      <xdr:spPr>
        <a:xfrm>
          <a:off x="16357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156210</xdr:rowOff>
    </xdr:from>
    <xdr:to>
      <xdr:col>86</xdr:col>
      <xdr:colOff>25400</xdr:colOff>
      <xdr:row>64</xdr:row>
      <xdr:rowOff>156210</xdr:rowOff>
    </xdr:to>
    <xdr:cxnSp macro="">
      <xdr:nvCxnSpPr>
        <xdr:cNvPr id="466" name="直線コネクタ 465">
          <a:extLst>
            <a:ext uri="{FF2B5EF4-FFF2-40B4-BE49-F238E27FC236}">
              <a16:creationId xmlns:a16="http://schemas.microsoft.com/office/drawing/2014/main" id="{3683E76B-8D7F-4D09-BCF6-6A3CCFC1F40E}"/>
            </a:ext>
          </a:extLst>
        </xdr:cNvPr>
        <xdr:cNvCxnSpPr/>
      </xdr:nvCxnSpPr>
      <xdr:spPr>
        <a:xfrm>
          <a:off x="16230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467" name="【学校施設】&#10;有形固定資産減価償却率最大値テキスト">
          <a:extLst>
            <a:ext uri="{FF2B5EF4-FFF2-40B4-BE49-F238E27FC236}">
              <a16:creationId xmlns:a16="http://schemas.microsoft.com/office/drawing/2014/main" id="{6BE5BB0F-858F-4EF3-B738-29F85376D27B}"/>
            </a:ext>
          </a:extLst>
        </xdr:cNvPr>
        <xdr:cNvSpPr txBox="1"/>
      </xdr:nvSpPr>
      <xdr:spPr>
        <a:xfrm>
          <a:off x="163576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468" name="直線コネクタ 467">
          <a:extLst>
            <a:ext uri="{FF2B5EF4-FFF2-40B4-BE49-F238E27FC236}">
              <a16:creationId xmlns:a16="http://schemas.microsoft.com/office/drawing/2014/main" id="{B3F3CD21-B738-432F-AEC3-09BA9E0622B8}"/>
            </a:ext>
          </a:extLst>
        </xdr:cNvPr>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7637</xdr:rowOff>
    </xdr:from>
    <xdr:ext cx="405111" cy="259045"/>
    <xdr:sp macro="" textlink="">
      <xdr:nvSpPr>
        <xdr:cNvPr id="469" name="【学校施設】&#10;有形固定資産減価償却率平均値テキスト">
          <a:extLst>
            <a:ext uri="{FF2B5EF4-FFF2-40B4-BE49-F238E27FC236}">
              <a16:creationId xmlns:a16="http://schemas.microsoft.com/office/drawing/2014/main" id="{0AC8AD33-4F25-406C-B4D9-BC467276107C}"/>
            </a:ext>
          </a:extLst>
        </xdr:cNvPr>
        <xdr:cNvSpPr txBox="1"/>
      </xdr:nvSpPr>
      <xdr:spPr>
        <a:xfrm>
          <a:off x="16357600" y="1029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470" name="フローチャート: 判断 469">
          <a:extLst>
            <a:ext uri="{FF2B5EF4-FFF2-40B4-BE49-F238E27FC236}">
              <a16:creationId xmlns:a16="http://schemas.microsoft.com/office/drawing/2014/main" id="{970F2524-1E2A-4504-B124-A294C1BEEE88}"/>
            </a:ext>
          </a:extLst>
        </xdr:cNvPr>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471" name="フローチャート: 判断 470">
          <a:extLst>
            <a:ext uri="{FF2B5EF4-FFF2-40B4-BE49-F238E27FC236}">
              <a16:creationId xmlns:a16="http://schemas.microsoft.com/office/drawing/2014/main" id="{1922AEC4-3514-411D-88D9-D049316907F3}"/>
            </a:ext>
          </a:extLst>
        </xdr:cNvPr>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21590</xdr:rowOff>
    </xdr:from>
    <xdr:to>
      <xdr:col>76</xdr:col>
      <xdr:colOff>165100</xdr:colOff>
      <xdr:row>60</xdr:row>
      <xdr:rowOff>123190</xdr:rowOff>
    </xdr:to>
    <xdr:sp macro="" textlink="">
      <xdr:nvSpPr>
        <xdr:cNvPr id="472" name="フローチャート: 判断 471">
          <a:extLst>
            <a:ext uri="{FF2B5EF4-FFF2-40B4-BE49-F238E27FC236}">
              <a16:creationId xmlns:a16="http://schemas.microsoft.com/office/drawing/2014/main" id="{36A4C3A3-BF3D-482B-8D43-2960B7911F57}"/>
            </a:ext>
          </a:extLst>
        </xdr:cNvPr>
        <xdr:cNvSpPr/>
      </xdr:nvSpPr>
      <xdr:spPr>
        <a:xfrm>
          <a:off x="14541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116840</xdr:rowOff>
    </xdr:from>
    <xdr:to>
      <xdr:col>72</xdr:col>
      <xdr:colOff>38100</xdr:colOff>
      <xdr:row>60</xdr:row>
      <xdr:rowOff>46990</xdr:rowOff>
    </xdr:to>
    <xdr:sp macro="" textlink="">
      <xdr:nvSpPr>
        <xdr:cNvPr id="473" name="フローチャート: 判断 472">
          <a:extLst>
            <a:ext uri="{FF2B5EF4-FFF2-40B4-BE49-F238E27FC236}">
              <a16:creationId xmlns:a16="http://schemas.microsoft.com/office/drawing/2014/main" id="{3991B361-BE27-46ED-B0BD-F96B485FB54B}"/>
            </a:ext>
          </a:extLst>
        </xdr:cNvPr>
        <xdr:cNvSpPr/>
      </xdr:nvSpPr>
      <xdr:spPr>
        <a:xfrm>
          <a:off x="13652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33020</xdr:rowOff>
    </xdr:from>
    <xdr:to>
      <xdr:col>67</xdr:col>
      <xdr:colOff>101600</xdr:colOff>
      <xdr:row>60</xdr:row>
      <xdr:rowOff>134620</xdr:rowOff>
    </xdr:to>
    <xdr:sp macro="" textlink="">
      <xdr:nvSpPr>
        <xdr:cNvPr id="474" name="フローチャート: 判断 473">
          <a:extLst>
            <a:ext uri="{FF2B5EF4-FFF2-40B4-BE49-F238E27FC236}">
              <a16:creationId xmlns:a16="http://schemas.microsoft.com/office/drawing/2014/main" id="{EE60389A-883F-4427-A458-80769380C535}"/>
            </a:ext>
          </a:extLst>
        </xdr:cNvPr>
        <xdr:cNvSpPr/>
      </xdr:nvSpPr>
      <xdr:spPr>
        <a:xfrm>
          <a:off x="12763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4B476F6A-8E89-4AD7-9631-1C88CB14426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FF881AA0-245E-4233-AD0D-C98A258FD13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F59D0024-5159-4717-A65F-81AE36B3829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23A71BF8-F139-4D98-BFA2-0F003169491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CAF48E5E-EF33-4971-8680-EA4D05A9E2F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64</xdr:row>
      <xdr:rowOff>17780</xdr:rowOff>
    </xdr:from>
    <xdr:to>
      <xdr:col>72</xdr:col>
      <xdr:colOff>38100</xdr:colOff>
      <xdr:row>64</xdr:row>
      <xdr:rowOff>119380</xdr:rowOff>
    </xdr:to>
    <xdr:sp macro="" textlink="">
      <xdr:nvSpPr>
        <xdr:cNvPr id="480" name="楕円 479">
          <a:extLst>
            <a:ext uri="{FF2B5EF4-FFF2-40B4-BE49-F238E27FC236}">
              <a16:creationId xmlns:a16="http://schemas.microsoft.com/office/drawing/2014/main" id="{E6247BF5-7E60-4C81-AF61-066A3107CF1D}"/>
            </a:ext>
          </a:extLst>
        </xdr:cNvPr>
        <xdr:cNvSpPr/>
      </xdr:nvSpPr>
      <xdr:spPr>
        <a:xfrm>
          <a:off x="13652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63</xdr:row>
      <xdr:rowOff>147320</xdr:rowOff>
    </xdr:from>
    <xdr:to>
      <xdr:col>67</xdr:col>
      <xdr:colOff>101600</xdr:colOff>
      <xdr:row>64</xdr:row>
      <xdr:rowOff>77470</xdr:rowOff>
    </xdr:to>
    <xdr:sp macro="" textlink="">
      <xdr:nvSpPr>
        <xdr:cNvPr id="481" name="楕円 480">
          <a:extLst>
            <a:ext uri="{FF2B5EF4-FFF2-40B4-BE49-F238E27FC236}">
              <a16:creationId xmlns:a16="http://schemas.microsoft.com/office/drawing/2014/main" id="{303BE6AD-9FCF-4A64-BABE-2A7F14782B42}"/>
            </a:ext>
          </a:extLst>
        </xdr:cNvPr>
        <xdr:cNvSpPr/>
      </xdr:nvSpPr>
      <xdr:spPr>
        <a:xfrm>
          <a:off x="12763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64</xdr:row>
      <xdr:rowOff>26670</xdr:rowOff>
    </xdr:from>
    <xdr:to>
      <xdr:col>71</xdr:col>
      <xdr:colOff>177800</xdr:colOff>
      <xdr:row>64</xdr:row>
      <xdr:rowOff>68580</xdr:rowOff>
    </xdr:to>
    <xdr:cxnSp macro="">
      <xdr:nvCxnSpPr>
        <xdr:cNvPr id="482" name="直線コネクタ 481">
          <a:extLst>
            <a:ext uri="{FF2B5EF4-FFF2-40B4-BE49-F238E27FC236}">
              <a16:creationId xmlns:a16="http://schemas.microsoft.com/office/drawing/2014/main" id="{6EF17E8B-548B-428C-BA5E-B39A7988A57A}"/>
            </a:ext>
          </a:extLst>
        </xdr:cNvPr>
        <xdr:cNvCxnSpPr/>
      </xdr:nvCxnSpPr>
      <xdr:spPr>
        <a:xfrm>
          <a:off x="12814300" y="109994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135907</xdr:rowOff>
    </xdr:from>
    <xdr:ext cx="405111" cy="259045"/>
    <xdr:sp macro="" textlink="">
      <xdr:nvSpPr>
        <xdr:cNvPr id="483" name="n_1aveValue【学校施設】&#10;有形固定資産減価償却率">
          <a:extLst>
            <a:ext uri="{FF2B5EF4-FFF2-40B4-BE49-F238E27FC236}">
              <a16:creationId xmlns:a16="http://schemas.microsoft.com/office/drawing/2014/main" id="{8C73813A-643D-415A-A38D-C2F9DAC0BD1C}"/>
            </a:ext>
          </a:extLst>
        </xdr:cNvPr>
        <xdr:cNvSpPr txBox="1"/>
      </xdr:nvSpPr>
      <xdr:spPr>
        <a:xfrm>
          <a:off x="15266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139717</xdr:rowOff>
    </xdr:from>
    <xdr:ext cx="405111" cy="259045"/>
    <xdr:sp macro="" textlink="">
      <xdr:nvSpPr>
        <xdr:cNvPr id="484" name="n_2aveValue【学校施設】&#10;有形固定資産減価償却率">
          <a:extLst>
            <a:ext uri="{FF2B5EF4-FFF2-40B4-BE49-F238E27FC236}">
              <a16:creationId xmlns:a16="http://schemas.microsoft.com/office/drawing/2014/main" id="{C3990DB2-0035-45F5-930A-AAD2DE6A1CD2}"/>
            </a:ext>
          </a:extLst>
        </xdr:cNvPr>
        <xdr:cNvSpPr txBox="1"/>
      </xdr:nvSpPr>
      <xdr:spPr>
        <a:xfrm>
          <a:off x="14389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63517</xdr:rowOff>
    </xdr:from>
    <xdr:ext cx="405111" cy="259045"/>
    <xdr:sp macro="" textlink="">
      <xdr:nvSpPr>
        <xdr:cNvPr id="485" name="n_3aveValue【学校施設】&#10;有形固定資産減価償却率">
          <a:extLst>
            <a:ext uri="{FF2B5EF4-FFF2-40B4-BE49-F238E27FC236}">
              <a16:creationId xmlns:a16="http://schemas.microsoft.com/office/drawing/2014/main" id="{406B8379-7BF4-4049-93DF-408B03265829}"/>
            </a:ext>
          </a:extLst>
        </xdr:cNvPr>
        <xdr:cNvSpPr txBox="1"/>
      </xdr:nvSpPr>
      <xdr:spPr>
        <a:xfrm>
          <a:off x="13500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151147</xdr:rowOff>
    </xdr:from>
    <xdr:ext cx="405111" cy="259045"/>
    <xdr:sp macro="" textlink="">
      <xdr:nvSpPr>
        <xdr:cNvPr id="486" name="n_4aveValue【学校施設】&#10;有形固定資産減価償却率">
          <a:extLst>
            <a:ext uri="{FF2B5EF4-FFF2-40B4-BE49-F238E27FC236}">
              <a16:creationId xmlns:a16="http://schemas.microsoft.com/office/drawing/2014/main" id="{FB8B2D28-D26A-4966-809F-F7ACCE7DF636}"/>
            </a:ext>
          </a:extLst>
        </xdr:cNvPr>
        <xdr:cNvSpPr txBox="1"/>
      </xdr:nvSpPr>
      <xdr:spPr>
        <a:xfrm>
          <a:off x="12611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110507</xdr:rowOff>
    </xdr:from>
    <xdr:ext cx="405111" cy="259045"/>
    <xdr:sp macro="" textlink="">
      <xdr:nvSpPr>
        <xdr:cNvPr id="487" name="n_3mainValue【学校施設】&#10;有形固定資産減価償却率">
          <a:extLst>
            <a:ext uri="{FF2B5EF4-FFF2-40B4-BE49-F238E27FC236}">
              <a16:creationId xmlns:a16="http://schemas.microsoft.com/office/drawing/2014/main" id="{94221B9F-DEC7-4148-A1B8-23D3AC3EE294}"/>
            </a:ext>
          </a:extLst>
        </xdr:cNvPr>
        <xdr:cNvSpPr txBox="1"/>
      </xdr:nvSpPr>
      <xdr:spPr>
        <a:xfrm>
          <a:off x="13500744" y="1108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68597</xdr:rowOff>
    </xdr:from>
    <xdr:ext cx="405111" cy="259045"/>
    <xdr:sp macro="" textlink="">
      <xdr:nvSpPr>
        <xdr:cNvPr id="488" name="n_4mainValue【学校施設】&#10;有形固定資産減価償却率">
          <a:extLst>
            <a:ext uri="{FF2B5EF4-FFF2-40B4-BE49-F238E27FC236}">
              <a16:creationId xmlns:a16="http://schemas.microsoft.com/office/drawing/2014/main" id="{783B65F6-17F3-49D6-93C2-4F06169AD56F}"/>
            </a:ext>
          </a:extLst>
        </xdr:cNvPr>
        <xdr:cNvSpPr txBox="1"/>
      </xdr:nvSpPr>
      <xdr:spPr>
        <a:xfrm>
          <a:off x="12611744" y="1104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9" name="正方形/長方形 488">
          <a:extLst>
            <a:ext uri="{FF2B5EF4-FFF2-40B4-BE49-F238E27FC236}">
              <a16:creationId xmlns:a16="http://schemas.microsoft.com/office/drawing/2014/main" id="{D2A34D03-29EB-4444-BF82-6F729AB3FBC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0" name="正方形/長方形 489">
          <a:extLst>
            <a:ext uri="{FF2B5EF4-FFF2-40B4-BE49-F238E27FC236}">
              <a16:creationId xmlns:a16="http://schemas.microsoft.com/office/drawing/2014/main" id="{5D37CD1D-23BE-46C9-AD03-1924B31C2EE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1" name="正方形/長方形 490">
          <a:extLst>
            <a:ext uri="{FF2B5EF4-FFF2-40B4-BE49-F238E27FC236}">
              <a16:creationId xmlns:a16="http://schemas.microsoft.com/office/drawing/2014/main" id="{5076D6E2-5D1A-4262-B24E-C845C3464C1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2" name="正方形/長方形 491">
          <a:extLst>
            <a:ext uri="{FF2B5EF4-FFF2-40B4-BE49-F238E27FC236}">
              <a16:creationId xmlns:a16="http://schemas.microsoft.com/office/drawing/2014/main" id="{A3E7CD0B-4204-499E-8B42-2F5F1E67E3B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3" name="正方形/長方形 492">
          <a:extLst>
            <a:ext uri="{FF2B5EF4-FFF2-40B4-BE49-F238E27FC236}">
              <a16:creationId xmlns:a16="http://schemas.microsoft.com/office/drawing/2014/main" id="{B3449CF1-76B7-407C-9BAA-72C4EB7F992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4" name="正方形/長方形 493">
          <a:extLst>
            <a:ext uri="{FF2B5EF4-FFF2-40B4-BE49-F238E27FC236}">
              <a16:creationId xmlns:a16="http://schemas.microsoft.com/office/drawing/2014/main" id="{84185DFE-33FE-4BE6-B253-CFA424633B6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5" name="正方形/長方形 494">
          <a:extLst>
            <a:ext uri="{FF2B5EF4-FFF2-40B4-BE49-F238E27FC236}">
              <a16:creationId xmlns:a16="http://schemas.microsoft.com/office/drawing/2014/main" id="{0AE420A6-90A0-4B6F-A795-F309280C1C6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6" name="正方形/長方形 495">
          <a:extLst>
            <a:ext uri="{FF2B5EF4-FFF2-40B4-BE49-F238E27FC236}">
              <a16:creationId xmlns:a16="http://schemas.microsoft.com/office/drawing/2014/main" id="{C6ED3365-F911-4D9D-A8A3-BB141051888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7" name="テキスト ボックス 496">
          <a:extLst>
            <a:ext uri="{FF2B5EF4-FFF2-40B4-BE49-F238E27FC236}">
              <a16:creationId xmlns:a16="http://schemas.microsoft.com/office/drawing/2014/main" id="{6711242F-F37F-4382-BA2C-9C271B136B1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8" name="直線コネクタ 497">
          <a:extLst>
            <a:ext uri="{FF2B5EF4-FFF2-40B4-BE49-F238E27FC236}">
              <a16:creationId xmlns:a16="http://schemas.microsoft.com/office/drawing/2014/main" id="{F55D1848-3216-4F25-97B0-2D52CC8812E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9" name="テキスト ボックス 498">
          <a:extLst>
            <a:ext uri="{FF2B5EF4-FFF2-40B4-BE49-F238E27FC236}">
              <a16:creationId xmlns:a16="http://schemas.microsoft.com/office/drawing/2014/main" id="{B6F15E65-A67C-49A0-B6F0-E34465585D9F}"/>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00" name="直線コネクタ 499">
          <a:extLst>
            <a:ext uri="{FF2B5EF4-FFF2-40B4-BE49-F238E27FC236}">
              <a16:creationId xmlns:a16="http://schemas.microsoft.com/office/drawing/2014/main" id="{5575D332-AE1B-4125-96AA-FC1899E6AAE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1" name="テキスト ボックス 500">
          <a:extLst>
            <a:ext uri="{FF2B5EF4-FFF2-40B4-BE49-F238E27FC236}">
              <a16:creationId xmlns:a16="http://schemas.microsoft.com/office/drawing/2014/main" id="{D9B08DA5-5486-4CF0-BA05-2664039E7645}"/>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2" name="直線コネクタ 501">
          <a:extLst>
            <a:ext uri="{FF2B5EF4-FFF2-40B4-BE49-F238E27FC236}">
              <a16:creationId xmlns:a16="http://schemas.microsoft.com/office/drawing/2014/main" id="{B25D24FA-C91A-4774-A4AC-6ED6C8E36761}"/>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3" name="テキスト ボックス 502">
          <a:extLst>
            <a:ext uri="{FF2B5EF4-FFF2-40B4-BE49-F238E27FC236}">
              <a16:creationId xmlns:a16="http://schemas.microsoft.com/office/drawing/2014/main" id="{DA02DAF0-94A9-47AA-BE0B-675CDB690BE1}"/>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4" name="直線コネクタ 503">
          <a:extLst>
            <a:ext uri="{FF2B5EF4-FFF2-40B4-BE49-F238E27FC236}">
              <a16:creationId xmlns:a16="http://schemas.microsoft.com/office/drawing/2014/main" id="{F86B0225-620C-4A4E-BAB8-3EFFEC43E011}"/>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5" name="テキスト ボックス 504">
          <a:extLst>
            <a:ext uri="{FF2B5EF4-FFF2-40B4-BE49-F238E27FC236}">
              <a16:creationId xmlns:a16="http://schemas.microsoft.com/office/drawing/2014/main" id="{761E42DA-817F-45A5-B242-8CBE5E6ED5E9}"/>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6" name="直線コネクタ 505">
          <a:extLst>
            <a:ext uri="{FF2B5EF4-FFF2-40B4-BE49-F238E27FC236}">
              <a16:creationId xmlns:a16="http://schemas.microsoft.com/office/drawing/2014/main" id="{D3D9C0F7-195F-4D15-93E7-D98834340B8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7" name="テキスト ボックス 506">
          <a:extLst>
            <a:ext uri="{FF2B5EF4-FFF2-40B4-BE49-F238E27FC236}">
              <a16:creationId xmlns:a16="http://schemas.microsoft.com/office/drawing/2014/main" id="{BEDC1928-12D8-464E-9C98-3034E724B9B7}"/>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8" name="直線コネクタ 507">
          <a:extLst>
            <a:ext uri="{FF2B5EF4-FFF2-40B4-BE49-F238E27FC236}">
              <a16:creationId xmlns:a16="http://schemas.microsoft.com/office/drawing/2014/main" id="{AB5CDF85-8BB5-4C68-BCAA-B09FF876C56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9" name="テキスト ボックス 508">
          <a:extLst>
            <a:ext uri="{FF2B5EF4-FFF2-40B4-BE49-F238E27FC236}">
              <a16:creationId xmlns:a16="http://schemas.microsoft.com/office/drawing/2014/main" id="{FDB4828A-7EFA-4E08-B0C1-410977A8CC0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0" name="【学校施設】&#10;一人当たり面積グラフ枠">
          <a:extLst>
            <a:ext uri="{FF2B5EF4-FFF2-40B4-BE49-F238E27FC236}">
              <a16:creationId xmlns:a16="http://schemas.microsoft.com/office/drawing/2014/main" id="{F60C6AA5-D9C0-400B-A3D7-5E4AD5C9EB6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106070</xdr:rowOff>
    </xdr:from>
    <xdr:to>
      <xdr:col>116</xdr:col>
      <xdr:colOff>62864</xdr:colOff>
      <xdr:row>63</xdr:row>
      <xdr:rowOff>34290</xdr:rowOff>
    </xdr:to>
    <xdr:cxnSp macro="">
      <xdr:nvCxnSpPr>
        <xdr:cNvPr id="511" name="直線コネクタ 510">
          <a:extLst>
            <a:ext uri="{FF2B5EF4-FFF2-40B4-BE49-F238E27FC236}">
              <a16:creationId xmlns:a16="http://schemas.microsoft.com/office/drawing/2014/main" id="{A853F0C8-1182-4EE1-B26E-352D0B7736BE}"/>
            </a:ext>
          </a:extLst>
        </xdr:cNvPr>
        <xdr:cNvCxnSpPr/>
      </xdr:nvCxnSpPr>
      <xdr:spPr>
        <a:xfrm flipV="1">
          <a:off x="22160864" y="9878720"/>
          <a:ext cx="0" cy="95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38117</xdr:rowOff>
    </xdr:from>
    <xdr:ext cx="469744" cy="259045"/>
    <xdr:sp macro="" textlink="">
      <xdr:nvSpPr>
        <xdr:cNvPr id="512" name="【学校施設】&#10;一人当たり面積最小値テキスト">
          <a:extLst>
            <a:ext uri="{FF2B5EF4-FFF2-40B4-BE49-F238E27FC236}">
              <a16:creationId xmlns:a16="http://schemas.microsoft.com/office/drawing/2014/main" id="{58DC0B4D-41FA-4F6E-8AB5-D1B9745BD0EF}"/>
            </a:ext>
          </a:extLst>
        </xdr:cNvPr>
        <xdr:cNvSpPr txBox="1"/>
      </xdr:nvSpPr>
      <xdr:spPr>
        <a:xfrm>
          <a:off x="221996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34290</xdr:rowOff>
    </xdr:from>
    <xdr:to>
      <xdr:col>116</xdr:col>
      <xdr:colOff>152400</xdr:colOff>
      <xdr:row>63</xdr:row>
      <xdr:rowOff>34290</xdr:rowOff>
    </xdr:to>
    <xdr:cxnSp macro="">
      <xdr:nvCxnSpPr>
        <xdr:cNvPr id="513" name="直線コネクタ 512">
          <a:extLst>
            <a:ext uri="{FF2B5EF4-FFF2-40B4-BE49-F238E27FC236}">
              <a16:creationId xmlns:a16="http://schemas.microsoft.com/office/drawing/2014/main" id="{66DD9032-E29B-433E-B7CB-026658DDF2F8}"/>
            </a:ext>
          </a:extLst>
        </xdr:cNvPr>
        <xdr:cNvCxnSpPr/>
      </xdr:nvCxnSpPr>
      <xdr:spPr>
        <a:xfrm>
          <a:off x="22072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52747</xdr:rowOff>
    </xdr:from>
    <xdr:ext cx="469744" cy="259045"/>
    <xdr:sp macro="" textlink="">
      <xdr:nvSpPr>
        <xdr:cNvPr id="514" name="【学校施設】&#10;一人当たり面積最大値テキスト">
          <a:extLst>
            <a:ext uri="{FF2B5EF4-FFF2-40B4-BE49-F238E27FC236}">
              <a16:creationId xmlns:a16="http://schemas.microsoft.com/office/drawing/2014/main" id="{5EA0A5EA-826A-4585-9489-702E6E963BC5}"/>
            </a:ext>
          </a:extLst>
        </xdr:cNvPr>
        <xdr:cNvSpPr txBox="1"/>
      </xdr:nvSpPr>
      <xdr:spPr>
        <a:xfrm>
          <a:off x="22199600" y="965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106070</xdr:rowOff>
    </xdr:from>
    <xdr:to>
      <xdr:col>116</xdr:col>
      <xdr:colOff>152400</xdr:colOff>
      <xdr:row>57</xdr:row>
      <xdr:rowOff>106070</xdr:rowOff>
    </xdr:to>
    <xdr:cxnSp macro="">
      <xdr:nvCxnSpPr>
        <xdr:cNvPr id="515" name="直線コネクタ 514">
          <a:extLst>
            <a:ext uri="{FF2B5EF4-FFF2-40B4-BE49-F238E27FC236}">
              <a16:creationId xmlns:a16="http://schemas.microsoft.com/office/drawing/2014/main" id="{A7211B35-FAE6-4D72-8FA8-0069EFFDE969}"/>
            </a:ext>
          </a:extLst>
        </xdr:cNvPr>
        <xdr:cNvCxnSpPr/>
      </xdr:nvCxnSpPr>
      <xdr:spPr>
        <a:xfrm>
          <a:off x="22072600" y="987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39184</xdr:rowOff>
    </xdr:from>
    <xdr:ext cx="469744" cy="259045"/>
    <xdr:sp macro="" textlink="">
      <xdr:nvSpPr>
        <xdr:cNvPr id="516" name="【学校施設】&#10;一人当たり面積平均値テキスト">
          <a:extLst>
            <a:ext uri="{FF2B5EF4-FFF2-40B4-BE49-F238E27FC236}">
              <a16:creationId xmlns:a16="http://schemas.microsoft.com/office/drawing/2014/main" id="{DF5068D2-3D93-457B-9024-079D115C88B4}"/>
            </a:ext>
          </a:extLst>
        </xdr:cNvPr>
        <xdr:cNvSpPr txBox="1"/>
      </xdr:nvSpPr>
      <xdr:spPr>
        <a:xfrm>
          <a:off x="22199600" y="10497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60757</xdr:rowOff>
    </xdr:from>
    <xdr:to>
      <xdr:col>116</xdr:col>
      <xdr:colOff>114300</xdr:colOff>
      <xdr:row>61</xdr:row>
      <xdr:rowOff>162357</xdr:rowOff>
    </xdr:to>
    <xdr:sp macro="" textlink="">
      <xdr:nvSpPr>
        <xdr:cNvPr id="517" name="フローチャート: 判断 516">
          <a:extLst>
            <a:ext uri="{FF2B5EF4-FFF2-40B4-BE49-F238E27FC236}">
              <a16:creationId xmlns:a16="http://schemas.microsoft.com/office/drawing/2014/main" id="{93CA9DAA-18C3-4AA5-8206-AA1E7B04BBD5}"/>
            </a:ext>
          </a:extLst>
        </xdr:cNvPr>
        <xdr:cNvSpPr/>
      </xdr:nvSpPr>
      <xdr:spPr>
        <a:xfrm>
          <a:off x="22110700" y="1051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39268</xdr:rowOff>
    </xdr:from>
    <xdr:to>
      <xdr:col>112</xdr:col>
      <xdr:colOff>38100</xdr:colOff>
      <xdr:row>61</xdr:row>
      <xdr:rowOff>140868</xdr:rowOff>
    </xdr:to>
    <xdr:sp macro="" textlink="">
      <xdr:nvSpPr>
        <xdr:cNvPr id="518" name="フローチャート: 判断 517">
          <a:extLst>
            <a:ext uri="{FF2B5EF4-FFF2-40B4-BE49-F238E27FC236}">
              <a16:creationId xmlns:a16="http://schemas.microsoft.com/office/drawing/2014/main" id="{F3820D86-8510-44D3-B674-DFEDFF438589}"/>
            </a:ext>
          </a:extLst>
        </xdr:cNvPr>
        <xdr:cNvSpPr/>
      </xdr:nvSpPr>
      <xdr:spPr>
        <a:xfrm>
          <a:off x="21272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41097</xdr:rowOff>
    </xdr:from>
    <xdr:to>
      <xdr:col>107</xdr:col>
      <xdr:colOff>101600</xdr:colOff>
      <xdr:row>61</xdr:row>
      <xdr:rowOff>142697</xdr:rowOff>
    </xdr:to>
    <xdr:sp macro="" textlink="">
      <xdr:nvSpPr>
        <xdr:cNvPr id="519" name="フローチャート: 判断 518">
          <a:extLst>
            <a:ext uri="{FF2B5EF4-FFF2-40B4-BE49-F238E27FC236}">
              <a16:creationId xmlns:a16="http://schemas.microsoft.com/office/drawing/2014/main" id="{D5355C82-5DC3-45C0-A6BE-5FB56C1984B8}"/>
            </a:ext>
          </a:extLst>
        </xdr:cNvPr>
        <xdr:cNvSpPr/>
      </xdr:nvSpPr>
      <xdr:spPr>
        <a:xfrm>
          <a:off x="20383500" y="104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48413</xdr:rowOff>
    </xdr:from>
    <xdr:to>
      <xdr:col>102</xdr:col>
      <xdr:colOff>165100</xdr:colOff>
      <xdr:row>61</xdr:row>
      <xdr:rowOff>150013</xdr:rowOff>
    </xdr:to>
    <xdr:sp macro="" textlink="">
      <xdr:nvSpPr>
        <xdr:cNvPr id="520" name="フローチャート: 判断 519">
          <a:extLst>
            <a:ext uri="{FF2B5EF4-FFF2-40B4-BE49-F238E27FC236}">
              <a16:creationId xmlns:a16="http://schemas.microsoft.com/office/drawing/2014/main" id="{691C22FE-A063-40A4-B041-DB61E2F95899}"/>
            </a:ext>
          </a:extLst>
        </xdr:cNvPr>
        <xdr:cNvSpPr/>
      </xdr:nvSpPr>
      <xdr:spPr>
        <a:xfrm>
          <a:off x="19494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49784</xdr:rowOff>
    </xdr:from>
    <xdr:to>
      <xdr:col>98</xdr:col>
      <xdr:colOff>38100</xdr:colOff>
      <xdr:row>61</xdr:row>
      <xdr:rowOff>151384</xdr:rowOff>
    </xdr:to>
    <xdr:sp macro="" textlink="">
      <xdr:nvSpPr>
        <xdr:cNvPr id="521" name="フローチャート: 判断 520">
          <a:extLst>
            <a:ext uri="{FF2B5EF4-FFF2-40B4-BE49-F238E27FC236}">
              <a16:creationId xmlns:a16="http://schemas.microsoft.com/office/drawing/2014/main" id="{C415EF21-8B5A-46D7-8AFF-FA0E3D917FE5}"/>
            </a:ext>
          </a:extLst>
        </xdr:cNvPr>
        <xdr:cNvSpPr/>
      </xdr:nvSpPr>
      <xdr:spPr>
        <a:xfrm>
          <a:off x="18605500" y="1050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CC310E55-AD55-4F68-A80D-74D51D70ADF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1B653B2B-40C2-431F-A6DA-862C7781DCE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11E62A33-599A-4B65-A34D-C4BEB0E11D2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7A4FEFDC-92D5-4093-8354-D247827BF35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DB1CE5E5-1BC6-496A-B1EB-88DA06B3BD4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37897</xdr:rowOff>
    </xdr:from>
    <xdr:to>
      <xdr:col>102</xdr:col>
      <xdr:colOff>165100</xdr:colOff>
      <xdr:row>62</xdr:row>
      <xdr:rowOff>139497</xdr:rowOff>
    </xdr:to>
    <xdr:sp macro="" textlink="">
      <xdr:nvSpPr>
        <xdr:cNvPr id="527" name="楕円 526">
          <a:extLst>
            <a:ext uri="{FF2B5EF4-FFF2-40B4-BE49-F238E27FC236}">
              <a16:creationId xmlns:a16="http://schemas.microsoft.com/office/drawing/2014/main" id="{246FEB20-0BF9-41CB-899A-5AE5E3233607}"/>
            </a:ext>
          </a:extLst>
        </xdr:cNvPr>
        <xdr:cNvSpPr/>
      </xdr:nvSpPr>
      <xdr:spPr>
        <a:xfrm>
          <a:off x="19494500" y="1066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45669</xdr:rowOff>
    </xdr:from>
    <xdr:to>
      <xdr:col>98</xdr:col>
      <xdr:colOff>38100</xdr:colOff>
      <xdr:row>62</xdr:row>
      <xdr:rowOff>147269</xdr:rowOff>
    </xdr:to>
    <xdr:sp macro="" textlink="">
      <xdr:nvSpPr>
        <xdr:cNvPr id="528" name="楕円 527">
          <a:extLst>
            <a:ext uri="{FF2B5EF4-FFF2-40B4-BE49-F238E27FC236}">
              <a16:creationId xmlns:a16="http://schemas.microsoft.com/office/drawing/2014/main" id="{D3D383E3-A192-456B-8F2B-D6535DE44439}"/>
            </a:ext>
          </a:extLst>
        </xdr:cNvPr>
        <xdr:cNvSpPr/>
      </xdr:nvSpPr>
      <xdr:spPr>
        <a:xfrm>
          <a:off x="18605500" y="1067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88697</xdr:rowOff>
    </xdr:from>
    <xdr:to>
      <xdr:col>102</xdr:col>
      <xdr:colOff>114300</xdr:colOff>
      <xdr:row>62</xdr:row>
      <xdr:rowOff>96469</xdr:rowOff>
    </xdr:to>
    <xdr:cxnSp macro="">
      <xdr:nvCxnSpPr>
        <xdr:cNvPr id="529" name="直線コネクタ 528">
          <a:extLst>
            <a:ext uri="{FF2B5EF4-FFF2-40B4-BE49-F238E27FC236}">
              <a16:creationId xmlns:a16="http://schemas.microsoft.com/office/drawing/2014/main" id="{F0CF3D53-8447-417D-A122-999EFB2CF54B}"/>
            </a:ext>
          </a:extLst>
        </xdr:cNvPr>
        <xdr:cNvCxnSpPr/>
      </xdr:nvCxnSpPr>
      <xdr:spPr>
        <a:xfrm flipV="1">
          <a:off x="18656300" y="10718597"/>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157395</xdr:rowOff>
    </xdr:from>
    <xdr:ext cx="469744" cy="259045"/>
    <xdr:sp macro="" textlink="">
      <xdr:nvSpPr>
        <xdr:cNvPr id="530" name="n_1aveValue【学校施設】&#10;一人当たり面積">
          <a:extLst>
            <a:ext uri="{FF2B5EF4-FFF2-40B4-BE49-F238E27FC236}">
              <a16:creationId xmlns:a16="http://schemas.microsoft.com/office/drawing/2014/main" id="{47598C12-BF69-4A17-BFF8-6CA1A4C573B8}"/>
            </a:ext>
          </a:extLst>
        </xdr:cNvPr>
        <xdr:cNvSpPr txBox="1"/>
      </xdr:nvSpPr>
      <xdr:spPr>
        <a:xfrm>
          <a:off x="210757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159224</xdr:rowOff>
    </xdr:from>
    <xdr:ext cx="469744" cy="259045"/>
    <xdr:sp macro="" textlink="">
      <xdr:nvSpPr>
        <xdr:cNvPr id="531" name="n_2aveValue【学校施設】&#10;一人当たり面積">
          <a:extLst>
            <a:ext uri="{FF2B5EF4-FFF2-40B4-BE49-F238E27FC236}">
              <a16:creationId xmlns:a16="http://schemas.microsoft.com/office/drawing/2014/main" id="{2378830F-13FF-4539-9799-5B693605764E}"/>
            </a:ext>
          </a:extLst>
        </xdr:cNvPr>
        <xdr:cNvSpPr txBox="1"/>
      </xdr:nvSpPr>
      <xdr:spPr>
        <a:xfrm>
          <a:off x="20199427" y="1027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166540</xdr:rowOff>
    </xdr:from>
    <xdr:ext cx="469744" cy="259045"/>
    <xdr:sp macro="" textlink="">
      <xdr:nvSpPr>
        <xdr:cNvPr id="532" name="n_3aveValue【学校施設】&#10;一人当たり面積">
          <a:extLst>
            <a:ext uri="{FF2B5EF4-FFF2-40B4-BE49-F238E27FC236}">
              <a16:creationId xmlns:a16="http://schemas.microsoft.com/office/drawing/2014/main" id="{8665B3B1-B71F-4B0A-B675-1AB8B26B9CBB}"/>
            </a:ext>
          </a:extLst>
        </xdr:cNvPr>
        <xdr:cNvSpPr txBox="1"/>
      </xdr:nvSpPr>
      <xdr:spPr>
        <a:xfrm>
          <a:off x="19310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167911</xdr:rowOff>
    </xdr:from>
    <xdr:ext cx="469744" cy="259045"/>
    <xdr:sp macro="" textlink="">
      <xdr:nvSpPr>
        <xdr:cNvPr id="533" name="n_4aveValue【学校施設】&#10;一人当たり面積">
          <a:extLst>
            <a:ext uri="{FF2B5EF4-FFF2-40B4-BE49-F238E27FC236}">
              <a16:creationId xmlns:a16="http://schemas.microsoft.com/office/drawing/2014/main" id="{57894EEC-FEDF-413E-9F8D-5BB8DE976C65}"/>
            </a:ext>
          </a:extLst>
        </xdr:cNvPr>
        <xdr:cNvSpPr txBox="1"/>
      </xdr:nvSpPr>
      <xdr:spPr>
        <a:xfrm>
          <a:off x="18421427" y="1028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130624</xdr:rowOff>
    </xdr:from>
    <xdr:ext cx="469744" cy="259045"/>
    <xdr:sp macro="" textlink="">
      <xdr:nvSpPr>
        <xdr:cNvPr id="534" name="n_3mainValue【学校施設】&#10;一人当たり面積">
          <a:extLst>
            <a:ext uri="{FF2B5EF4-FFF2-40B4-BE49-F238E27FC236}">
              <a16:creationId xmlns:a16="http://schemas.microsoft.com/office/drawing/2014/main" id="{4297757E-8BCF-48AC-B99B-03479E798D8E}"/>
            </a:ext>
          </a:extLst>
        </xdr:cNvPr>
        <xdr:cNvSpPr txBox="1"/>
      </xdr:nvSpPr>
      <xdr:spPr>
        <a:xfrm>
          <a:off x="19310427" y="1076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138396</xdr:rowOff>
    </xdr:from>
    <xdr:ext cx="469744" cy="259045"/>
    <xdr:sp macro="" textlink="">
      <xdr:nvSpPr>
        <xdr:cNvPr id="535" name="n_4mainValue【学校施設】&#10;一人当たり面積">
          <a:extLst>
            <a:ext uri="{FF2B5EF4-FFF2-40B4-BE49-F238E27FC236}">
              <a16:creationId xmlns:a16="http://schemas.microsoft.com/office/drawing/2014/main" id="{15AD2A4A-B52C-4B79-9A4A-945EDDABE1DF}"/>
            </a:ext>
          </a:extLst>
        </xdr:cNvPr>
        <xdr:cNvSpPr txBox="1"/>
      </xdr:nvSpPr>
      <xdr:spPr>
        <a:xfrm>
          <a:off x="18421427" y="1076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6" name="正方形/長方形 535">
          <a:extLst>
            <a:ext uri="{FF2B5EF4-FFF2-40B4-BE49-F238E27FC236}">
              <a16:creationId xmlns:a16="http://schemas.microsoft.com/office/drawing/2014/main" id="{4ED152CE-EA96-4990-B9BA-FA8381A9155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7" name="正方形/長方形 536">
          <a:extLst>
            <a:ext uri="{FF2B5EF4-FFF2-40B4-BE49-F238E27FC236}">
              <a16:creationId xmlns:a16="http://schemas.microsoft.com/office/drawing/2014/main" id="{BAA0F385-4EBE-4FA8-896C-9478191AD0D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8" name="正方形/長方形 537">
          <a:extLst>
            <a:ext uri="{FF2B5EF4-FFF2-40B4-BE49-F238E27FC236}">
              <a16:creationId xmlns:a16="http://schemas.microsoft.com/office/drawing/2014/main" id="{115D314F-2D7B-49B3-9848-6C7B9EBC2EB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9" name="正方形/長方形 538">
          <a:extLst>
            <a:ext uri="{FF2B5EF4-FFF2-40B4-BE49-F238E27FC236}">
              <a16:creationId xmlns:a16="http://schemas.microsoft.com/office/drawing/2014/main" id="{00C3E7B7-FC55-4B07-A630-26F98EB689C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0" name="正方形/長方形 539">
          <a:extLst>
            <a:ext uri="{FF2B5EF4-FFF2-40B4-BE49-F238E27FC236}">
              <a16:creationId xmlns:a16="http://schemas.microsoft.com/office/drawing/2014/main" id="{51F6923C-1808-474D-89E6-6A16B66F645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1" name="正方形/長方形 540">
          <a:extLst>
            <a:ext uri="{FF2B5EF4-FFF2-40B4-BE49-F238E27FC236}">
              <a16:creationId xmlns:a16="http://schemas.microsoft.com/office/drawing/2014/main" id="{A925DF4D-33A5-4F97-894C-A59B0DDDDD1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2" name="正方形/長方形 541">
          <a:extLst>
            <a:ext uri="{FF2B5EF4-FFF2-40B4-BE49-F238E27FC236}">
              <a16:creationId xmlns:a16="http://schemas.microsoft.com/office/drawing/2014/main" id="{5D504AAD-0797-4566-86B7-02628F60B05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3" name="正方形/長方形 542">
          <a:extLst>
            <a:ext uri="{FF2B5EF4-FFF2-40B4-BE49-F238E27FC236}">
              <a16:creationId xmlns:a16="http://schemas.microsoft.com/office/drawing/2014/main" id="{5E2885AA-FDB8-42A0-82AC-D4CAB98FCE7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4" name="テキスト ボックス 543">
          <a:extLst>
            <a:ext uri="{FF2B5EF4-FFF2-40B4-BE49-F238E27FC236}">
              <a16:creationId xmlns:a16="http://schemas.microsoft.com/office/drawing/2014/main" id="{D34F210E-CDBC-4DB9-928F-F7562798019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5" name="直線コネクタ 544">
          <a:extLst>
            <a:ext uri="{FF2B5EF4-FFF2-40B4-BE49-F238E27FC236}">
              <a16:creationId xmlns:a16="http://schemas.microsoft.com/office/drawing/2014/main" id="{CB9693C0-9B98-41FC-A5EF-E711753F48E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6" name="テキスト ボックス 545">
          <a:extLst>
            <a:ext uri="{FF2B5EF4-FFF2-40B4-BE49-F238E27FC236}">
              <a16:creationId xmlns:a16="http://schemas.microsoft.com/office/drawing/2014/main" id="{534102A7-3237-4186-84E6-375634CF9DB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7" name="直線コネクタ 546">
          <a:extLst>
            <a:ext uri="{FF2B5EF4-FFF2-40B4-BE49-F238E27FC236}">
              <a16:creationId xmlns:a16="http://schemas.microsoft.com/office/drawing/2014/main" id="{E1495929-3E92-46F8-B6D9-D850F1AB079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8" name="テキスト ボックス 547">
          <a:extLst>
            <a:ext uri="{FF2B5EF4-FFF2-40B4-BE49-F238E27FC236}">
              <a16:creationId xmlns:a16="http://schemas.microsoft.com/office/drawing/2014/main" id="{DBB7A838-83F2-4967-A1CC-6815020C11C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9" name="直線コネクタ 548">
          <a:extLst>
            <a:ext uri="{FF2B5EF4-FFF2-40B4-BE49-F238E27FC236}">
              <a16:creationId xmlns:a16="http://schemas.microsoft.com/office/drawing/2014/main" id="{1B4805B9-25F9-4727-ACFC-B52640FF946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0" name="テキスト ボックス 549">
          <a:extLst>
            <a:ext uri="{FF2B5EF4-FFF2-40B4-BE49-F238E27FC236}">
              <a16:creationId xmlns:a16="http://schemas.microsoft.com/office/drawing/2014/main" id="{CBB16009-97B4-423A-930C-3B27A023546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1" name="直線コネクタ 550">
          <a:extLst>
            <a:ext uri="{FF2B5EF4-FFF2-40B4-BE49-F238E27FC236}">
              <a16:creationId xmlns:a16="http://schemas.microsoft.com/office/drawing/2014/main" id="{88A37159-75AE-4964-A0C2-11C5F5B9C67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2" name="テキスト ボックス 551">
          <a:extLst>
            <a:ext uri="{FF2B5EF4-FFF2-40B4-BE49-F238E27FC236}">
              <a16:creationId xmlns:a16="http://schemas.microsoft.com/office/drawing/2014/main" id="{762C3C69-9FFF-4176-A1C3-963CDCD580F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3" name="直線コネクタ 552">
          <a:extLst>
            <a:ext uri="{FF2B5EF4-FFF2-40B4-BE49-F238E27FC236}">
              <a16:creationId xmlns:a16="http://schemas.microsoft.com/office/drawing/2014/main" id="{34711320-A5C8-461E-AB55-4EAB26FD2A1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4" name="テキスト ボックス 553">
          <a:extLst>
            <a:ext uri="{FF2B5EF4-FFF2-40B4-BE49-F238E27FC236}">
              <a16:creationId xmlns:a16="http://schemas.microsoft.com/office/drawing/2014/main" id="{69FF8C1C-D33D-49E7-8433-CD31C02BECC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5" name="直線コネクタ 554">
          <a:extLst>
            <a:ext uri="{FF2B5EF4-FFF2-40B4-BE49-F238E27FC236}">
              <a16:creationId xmlns:a16="http://schemas.microsoft.com/office/drawing/2014/main" id="{535526AA-4ABF-4046-A02D-78D4F6AD42C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6" name="テキスト ボックス 555">
          <a:extLst>
            <a:ext uri="{FF2B5EF4-FFF2-40B4-BE49-F238E27FC236}">
              <a16:creationId xmlns:a16="http://schemas.microsoft.com/office/drawing/2014/main" id="{8B000274-386B-45C2-98F6-4B7B051E312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7" name="直線コネクタ 556">
          <a:extLst>
            <a:ext uri="{FF2B5EF4-FFF2-40B4-BE49-F238E27FC236}">
              <a16:creationId xmlns:a16="http://schemas.microsoft.com/office/drawing/2014/main" id="{873E3645-29A5-4833-B7BF-8FD4C648420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8" name="テキスト ボックス 557">
          <a:extLst>
            <a:ext uri="{FF2B5EF4-FFF2-40B4-BE49-F238E27FC236}">
              <a16:creationId xmlns:a16="http://schemas.microsoft.com/office/drawing/2014/main" id="{C5F9D197-59CF-4802-A4F2-CAD24FCB7D8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9" name="直線コネクタ 558">
          <a:extLst>
            <a:ext uri="{FF2B5EF4-FFF2-40B4-BE49-F238E27FC236}">
              <a16:creationId xmlns:a16="http://schemas.microsoft.com/office/drawing/2014/main" id="{E027F5ED-8309-4723-B182-47C0F8A8812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0" name="【児童館】&#10;有形固定資産減価償却率グラフ枠">
          <a:extLst>
            <a:ext uri="{FF2B5EF4-FFF2-40B4-BE49-F238E27FC236}">
              <a16:creationId xmlns:a16="http://schemas.microsoft.com/office/drawing/2014/main" id="{E9612B4F-8DA3-4580-B373-024C42F9245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81</xdr:row>
      <xdr:rowOff>119743</xdr:rowOff>
    </xdr:from>
    <xdr:to>
      <xdr:col>85</xdr:col>
      <xdr:colOff>126364</xdr:colOff>
      <xdr:row>86</xdr:row>
      <xdr:rowOff>126274</xdr:rowOff>
    </xdr:to>
    <xdr:cxnSp macro="">
      <xdr:nvCxnSpPr>
        <xdr:cNvPr id="561" name="直線コネクタ 560">
          <a:extLst>
            <a:ext uri="{FF2B5EF4-FFF2-40B4-BE49-F238E27FC236}">
              <a16:creationId xmlns:a16="http://schemas.microsoft.com/office/drawing/2014/main" id="{1DF8E7BB-36F8-41F6-835D-D784DF3D5E7B}"/>
            </a:ext>
          </a:extLst>
        </xdr:cNvPr>
        <xdr:cNvCxnSpPr/>
      </xdr:nvCxnSpPr>
      <xdr:spPr>
        <a:xfrm flipV="1">
          <a:off x="16318864" y="14007193"/>
          <a:ext cx="0" cy="86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130101</xdr:rowOff>
    </xdr:from>
    <xdr:ext cx="405111" cy="259045"/>
    <xdr:sp macro="" textlink="">
      <xdr:nvSpPr>
        <xdr:cNvPr id="562" name="【児童館】&#10;有形固定資産減価償却率最小値テキスト">
          <a:extLst>
            <a:ext uri="{FF2B5EF4-FFF2-40B4-BE49-F238E27FC236}">
              <a16:creationId xmlns:a16="http://schemas.microsoft.com/office/drawing/2014/main" id="{F85B91A6-67C7-4D66-9C05-41C2681EEFDF}"/>
            </a:ext>
          </a:extLst>
        </xdr:cNvPr>
        <xdr:cNvSpPr txBox="1"/>
      </xdr:nvSpPr>
      <xdr:spPr>
        <a:xfrm>
          <a:off x="16357600" y="1487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126274</xdr:rowOff>
    </xdr:from>
    <xdr:to>
      <xdr:col>86</xdr:col>
      <xdr:colOff>25400</xdr:colOff>
      <xdr:row>86</xdr:row>
      <xdr:rowOff>126274</xdr:rowOff>
    </xdr:to>
    <xdr:cxnSp macro="">
      <xdr:nvCxnSpPr>
        <xdr:cNvPr id="563" name="直線コネクタ 562">
          <a:extLst>
            <a:ext uri="{FF2B5EF4-FFF2-40B4-BE49-F238E27FC236}">
              <a16:creationId xmlns:a16="http://schemas.microsoft.com/office/drawing/2014/main" id="{5283E02E-2DE6-4798-8808-6EB36DFEF525}"/>
            </a:ext>
          </a:extLst>
        </xdr:cNvPr>
        <xdr:cNvCxnSpPr/>
      </xdr:nvCxnSpPr>
      <xdr:spPr>
        <a:xfrm>
          <a:off x="16230600" y="1487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66420</xdr:rowOff>
    </xdr:from>
    <xdr:ext cx="405111" cy="259045"/>
    <xdr:sp macro="" textlink="">
      <xdr:nvSpPr>
        <xdr:cNvPr id="564" name="【児童館】&#10;有形固定資産減価償却率最大値テキスト">
          <a:extLst>
            <a:ext uri="{FF2B5EF4-FFF2-40B4-BE49-F238E27FC236}">
              <a16:creationId xmlns:a16="http://schemas.microsoft.com/office/drawing/2014/main" id="{FB2C8DF6-6BE4-4200-B252-31B9F9899904}"/>
            </a:ext>
          </a:extLst>
        </xdr:cNvPr>
        <xdr:cNvSpPr txBox="1"/>
      </xdr:nvSpPr>
      <xdr:spPr>
        <a:xfrm>
          <a:off x="16357600" y="13782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81</xdr:row>
      <xdr:rowOff>119743</xdr:rowOff>
    </xdr:from>
    <xdr:to>
      <xdr:col>86</xdr:col>
      <xdr:colOff>25400</xdr:colOff>
      <xdr:row>81</xdr:row>
      <xdr:rowOff>119743</xdr:rowOff>
    </xdr:to>
    <xdr:cxnSp macro="">
      <xdr:nvCxnSpPr>
        <xdr:cNvPr id="565" name="直線コネクタ 564">
          <a:extLst>
            <a:ext uri="{FF2B5EF4-FFF2-40B4-BE49-F238E27FC236}">
              <a16:creationId xmlns:a16="http://schemas.microsoft.com/office/drawing/2014/main" id="{6C6B114B-4902-45F1-ACAB-C5C610C4A8DE}"/>
            </a:ext>
          </a:extLst>
        </xdr:cNvPr>
        <xdr:cNvCxnSpPr/>
      </xdr:nvCxnSpPr>
      <xdr:spPr>
        <a:xfrm>
          <a:off x="16230600" y="1400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140443</xdr:rowOff>
    </xdr:from>
    <xdr:ext cx="405111" cy="259045"/>
    <xdr:sp macro="" textlink="">
      <xdr:nvSpPr>
        <xdr:cNvPr id="566" name="【児童館】&#10;有形固定資産減価償却率平均値テキスト">
          <a:extLst>
            <a:ext uri="{FF2B5EF4-FFF2-40B4-BE49-F238E27FC236}">
              <a16:creationId xmlns:a16="http://schemas.microsoft.com/office/drawing/2014/main" id="{69AAFB2F-B75E-49D7-A446-9C64F9D8A3D3}"/>
            </a:ext>
          </a:extLst>
        </xdr:cNvPr>
        <xdr:cNvSpPr txBox="1"/>
      </xdr:nvSpPr>
      <xdr:spPr>
        <a:xfrm>
          <a:off x="16357600" y="14370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162016</xdr:rowOff>
    </xdr:from>
    <xdr:to>
      <xdr:col>85</xdr:col>
      <xdr:colOff>177800</xdr:colOff>
      <xdr:row>84</xdr:row>
      <xdr:rowOff>92166</xdr:rowOff>
    </xdr:to>
    <xdr:sp macro="" textlink="">
      <xdr:nvSpPr>
        <xdr:cNvPr id="567" name="フローチャート: 判断 566">
          <a:extLst>
            <a:ext uri="{FF2B5EF4-FFF2-40B4-BE49-F238E27FC236}">
              <a16:creationId xmlns:a16="http://schemas.microsoft.com/office/drawing/2014/main" id="{5B48D844-93FC-4F35-8707-8C9F45AFE21F}"/>
            </a:ext>
          </a:extLst>
        </xdr:cNvPr>
        <xdr:cNvSpPr/>
      </xdr:nvSpPr>
      <xdr:spPr>
        <a:xfrm>
          <a:off x="16268700" y="1439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98334</xdr:rowOff>
    </xdr:from>
    <xdr:to>
      <xdr:col>81</xdr:col>
      <xdr:colOff>101600</xdr:colOff>
      <xdr:row>84</xdr:row>
      <xdr:rowOff>28484</xdr:rowOff>
    </xdr:to>
    <xdr:sp macro="" textlink="">
      <xdr:nvSpPr>
        <xdr:cNvPr id="568" name="フローチャート: 判断 567">
          <a:extLst>
            <a:ext uri="{FF2B5EF4-FFF2-40B4-BE49-F238E27FC236}">
              <a16:creationId xmlns:a16="http://schemas.microsoft.com/office/drawing/2014/main" id="{CAC7F33B-9B3A-4B4C-B4A2-7412E68400D7}"/>
            </a:ext>
          </a:extLst>
        </xdr:cNvPr>
        <xdr:cNvSpPr/>
      </xdr:nvSpPr>
      <xdr:spPr>
        <a:xfrm>
          <a:off x="15430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104866</xdr:rowOff>
    </xdr:from>
    <xdr:to>
      <xdr:col>76</xdr:col>
      <xdr:colOff>165100</xdr:colOff>
      <xdr:row>84</xdr:row>
      <xdr:rowOff>35016</xdr:rowOff>
    </xdr:to>
    <xdr:sp macro="" textlink="">
      <xdr:nvSpPr>
        <xdr:cNvPr id="569" name="フローチャート: 判断 568">
          <a:extLst>
            <a:ext uri="{FF2B5EF4-FFF2-40B4-BE49-F238E27FC236}">
              <a16:creationId xmlns:a16="http://schemas.microsoft.com/office/drawing/2014/main" id="{F9B9955D-4057-4EEF-9320-85BB371B55D7}"/>
            </a:ext>
          </a:extLst>
        </xdr:cNvPr>
        <xdr:cNvSpPr/>
      </xdr:nvSpPr>
      <xdr:spPr>
        <a:xfrm>
          <a:off x="14541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119562</xdr:rowOff>
    </xdr:from>
    <xdr:to>
      <xdr:col>72</xdr:col>
      <xdr:colOff>38100</xdr:colOff>
      <xdr:row>84</xdr:row>
      <xdr:rowOff>49712</xdr:rowOff>
    </xdr:to>
    <xdr:sp macro="" textlink="">
      <xdr:nvSpPr>
        <xdr:cNvPr id="570" name="フローチャート: 判断 569">
          <a:extLst>
            <a:ext uri="{FF2B5EF4-FFF2-40B4-BE49-F238E27FC236}">
              <a16:creationId xmlns:a16="http://schemas.microsoft.com/office/drawing/2014/main" id="{ADE1EAEF-D835-47E4-A2D3-0F291EDBD345}"/>
            </a:ext>
          </a:extLst>
        </xdr:cNvPr>
        <xdr:cNvSpPr/>
      </xdr:nvSpPr>
      <xdr:spPr>
        <a:xfrm>
          <a:off x="13652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571" name="フローチャート: 判断 570">
          <a:extLst>
            <a:ext uri="{FF2B5EF4-FFF2-40B4-BE49-F238E27FC236}">
              <a16:creationId xmlns:a16="http://schemas.microsoft.com/office/drawing/2014/main" id="{97E8CD80-A54F-4E35-9D43-EF4AD30B330C}"/>
            </a:ext>
          </a:extLst>
        </xdr:cNvPr>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52CF0954-D6E6-4A61-B324-0AFCD51CAFD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DB6A2099-3E60-408A-AC81-48A495F073E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D1F4016B-08F2-4D15-AE2F-CE700BEA341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BD40B7D3-FBA0-4C00-BDFF-C8CAE378DAE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38DFC152-9940-4442-AB7C-D8C4D75460F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72208</xdr:rowOff>
    </xdr:from>
    <xdr:to>
      <xdr:col>72</xdr:col>
      <xdr:colOff>38100</xdr:colOff>
      <xdr:row>79</xdr:row>
      <xdr:rowOff>2358</xdr:rowOff>
    </xdr:to>
    <xdr:sp macro="" textlink="">
      <xdr:nvSpPr>
        <xdr:cNvPr id="577" name="楕円 576">
          <a:extLst>
            <a:ext uri="{FF2B5EF4-FFF2-40B4-BE49-F238E27FC236}">
              <a16:creationId xmlns:a16="http://schemas.microsoft.com/office/drawing/2014/main" id="{EFB54AEC-E8C7-4069-A038-C5B9C2F86E76}"/>
            </a:ext>
          </a:extLst>
        </xdr:cNvPr>
        <xdr:cNvSpPr/>
      </xdr:nvSpPr>
      <xdr:spPr>
        <a:xfrm>
          <a:off x="13652500" y="1344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36286</xdr:rowOff>
    </xdr:from>
    <xdr:to>
      <xdr:col>67</xdr:col>
      <xdr:colOff>101600</xdr:colOff>
      <xdr:row>78</xdr:row>
      <xdr:rowOff>137886</xdr:rowOff>
    </xdr:to>
    <xdr:sp macro="" textlink="">
      <xdr:nvSpPr>
        <xdr:cNvPr id="578" name="楕円 577">
          <a:extLst>
            <a:ext uri="{FF2B5EF4-FFF2-40B4-BE49-F238E27FC236}">
              <a16:creationId xmlns:a16="http://schemas.microsoft.com/office/drawing/2014/main" id="{CA6CECA3-E92F-4EB7-BE1A-1BBDEDBDCC1D}"/>
            </a:ext>
          </a:extLst>
        </xdr:cNvPr>
        <xdr:cNvSpPr/>
      </xdr:nvSpPr>
      <xdr:spPr>
        <a:xfrm>
          <a:off x="12763500" y="134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87086</xdr:rowOff>
    </xdr:from>
    <xdr:to>
      <xdr:col>71</xdr:col>
      <xdr:colOff>177800</xdr:colOff>
      <xdr:row>78</xdr:row>
      <xdr:rowOff>123008</xdr:rowOff>
    </xdr:to>
    <xdr:cxnSp macro="">
      <xdr:nvCxnSpPr>
        <xdr:cNvPr id="579" name="直線コネクタ 578">
          <a:extLst>
            <a:ext uri="{FF2B5EF4-FFF2-40B4-BE49-F238E27FC236}">
              <a16:creationId xmlns:a16="http://schemas.microsoft.com/office/drawing/2014/main" id="{A9ECBF0D-476B-4BB1-87BD-53758AD34E66}"/>
            </a:ext>
          </a:extLst>
        </xdr:cNvPr>
        <xdr:cNvCxnSpPr/>
      </xdr:nvCxnSpPr>
      <xdr:spPr>
        <a:xfrm>
          <a:off x="12814300" y="134601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45011</xdr:rowOff>
    </xdr:from>
    <xdr:ext cx="405111" cy="259045"/>
    <xdr:sp macro="" textlink="">
      <xdr:nvSpPr>
        <xdr:cNvPr id="580" name="n_1aveValue【児童館】&#10;有形固定資産減価償却率">
          <a:extLst>
            <a:ext uri="{FF2B5EF4-FFF2-40B4-BE49-F238E27FC236}">
              <a16:creationId xmlns:a16="http://schemas.microsoft.com/office/drawing/2014/main" id="{80A0BE0F-F21C-40BB-A566-9FB3E7F5E88A}"/>
            </a:ext>
          </a:extLst>
        </xdr:cNvPr>
        <xdr:cNvSpPr txBox="1"/>
      </xdr:nvSpPr>
      <xdr:spPr>
        <a:xfrm>
          <a:off x="15266044" y="1410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51543</xdr:rowOff>
    </xdr:from>
    <xdr:ext cx="405111" cy="259045"/>
    <xdr:sp macro="" textlink="">
      <xdr:nvSpPr>
        <xdr:cNvPr id="581" name="n_2aveValue【児童館】&#10;有形固定資産減価償却率">
          <a:extLst>
            <a:ext uri="{FF2B5EF4-FFF2-40B4-BE49-F238E27FC236}">
              <a16:creationId xmlns:a16="http://schemas.microsoft.com/office/drawing/2014/main" id="{E0638675-1BEB-4F78-90E2-6290F7ED50F2}"/>
            </a:ext>
          </a:extLst>
        </xdr:cNvPr>
        <xdr:cNvSpPr txBox="1"/>
      </xdr:nvSpPr>
      <xdr:spPr>
        <a:xfrm>
          <a:off x="14389744" y="1411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40839</xdr:rowOff>
    </xdr:from>
    <xdr:ext cx="405111" cy="259045"/>
    <xdr:sp macro="" textlink="">
      <xdr:nvSpPr>
        <xdr:cNvPr id="582" name="n_3aveValue【児童館】&#10;有形固定資産減価償却率">
          <a:extLst>
            <a:ext uri="{FF2B5EF4-FFF2-40B4-BE49-F238E27FC236}">
              <a16:creationId xmlns:a16="http://schemas.microsoft.com/office/drawing/2014/main" id="{CE034236-6172-4283-A897-220C6C72F19C}"/>
            </a:ext>
          </a:extLst>
        </xdr:cNvPr>
        <xdr:cNvSpPr txBox="1"/>
      </xdr:nvSpPr>
      <xdr:spPr>
        <a:xfrm>
          <a:off x="135007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3283</xdr:rowOff>
    </xdr:from>
    <xdr:ext cx="405111" cy="259045"/>
    <xdr:sp macro="" textlink="">
      <xdr:nvSpPr>
        <xdr:cNvPr id="583" name="n_4aveValue【児童館】&#10;有形固定資産減価償却率">
          <a:extLst>
            <a:ext uri="{FF2B5EF4-FFF2-40B4-BE49-F238E27FC236}">
              <a16:creationId xmlns:a16="http://schemas.microsoft.com/office/drawing/2014/main" id="{B7645299-549A-4FD5-9595-555B9DF1A3AF}"/>
            </a:ext>
          </a:extLst>
        </xdr:cNvPr>
        <xdr:cNvSpPr txBox="1"/>
      </xdr:nvSpPr>
      <xdr:spPr>
        <a:xfrm>
          <a:off x="12611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18885</xdr:rowOff>
    </xdr:from>
    <xdr:ext cx="405111" cy="259045"/>
    <xdr:sp macro="" textlink="">
      <xdr:nvSpPr>
        <xdr:cNvPr id="584" name="n_3mainValue【児童館】&#10;有形固定資産減価償却率">
          <a:extLst>
            <a:ext uri="{FF2B5EF4-FFF2-40B4-BE49-F238E27FC236}">
              <a16:creationId xmlns:a16="http://schemas.microsoft.com/office/drawing/2014/main" id="{387F95DF-C7CF-42D8-9844-9B046EBCE4E9}"/>
            </a:ext>
          </a:extLst>
        </xdr:cNvPr>
        <xdr:cNvSpPr txBox="1"/>
      </xdr:nvSpPr>
      <xdr:spPr>
        <a:xfrm>
          <a:off x="13500744" y="1322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154413</xdr:rowOff>
    </xdr:from>
    <xdr:ext cx="405111" cy="259045"/>
    <xdr:sp macro="" textlink="">
      <xdr:nvSpPr>
        <xdr:cNvPr id="585" name="n_4mainValue【児童館】&#10;有形固定資産減価償却率">
          <a:extLst>
            <a:ext uri="{FF2B5EF4-FFF2-40B4-BE49-F238E27FC236}">
              <a16:creationId xmlns:a16="http://schemas.microsoft.com/office/drawing/2014/main" id="{D0B28985-56A2-495C-BB90-E3B3C1AB2A67}"/>
            </a:ext>
          </a:extLst>
        </xdr:cNvPr>
        <xdr:cNvSpPr txBox="1"/>
      </xdr:nvSpPr>
      <xdr:spPr>
        <a:xfrm>
          <a:off x="12611744" y="1318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a:extLst>
            <a:ext uri="{FF2B5EF4-FFF2-40B4-BE49-F238E27FC236}">
              <a16:creationId xmlns:a16="http://schemas.microsoft.com/office/drawing/2014/main" id="{50781AD0-183D-4012-B36C-96196C75658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a:extLst>
            <a:ext uri="{FF2B5EF4-FFF2-40B4-BE49-F238E27FC236}">
              <a16:creationId xmlns:a16="http://schemas.microsoft.com/office/drawing/2014/main" id="{494397CC-003D-4E58-BF09-42CB5FEA5BD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a:extLst>
            <a:ext uri="{FF2B5EF4-FFF2-40B4-BE49-F238E27FC236}">
              <a16:creationId xmlns:a16="http://schemas.microsoft.com/office/drawing/2014/main" id="{F40B2705-B4F5-44EE-A943-6D10A303E9E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a:extLst>
            <a:ext uri="{FF2B5EF4-FFF2-40B4-BE49-F238E27FC236}">
              <a16:creationId xmlns:a16="http://schemas.microsoft.com/office/drawing/2014/main" id="{05F8798A-91F8-4F4A-81BA-6B7FD975DDF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a:extLst>
            <a:ext uri="{FF2B5EF4-FFF2-40B4-BE49-F238E27FC236}">
              <a16:creationId xmlns:a16="http://schemas.microsoft.com/office/drawing/2014/main" id="{6C338085-8EF4-484E-8910-DB7BD139081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a:extLst>
            <a:ext uri="{FF2B5EF4-FFF2-40B4-BE49-F238E27FC236}">
              <a16:creationId xmlns:a16="http://schemas.microsoft.com/office/drawing/2014/main" id="{B9AA2C99-D6B7-4F71-B88D-C3704E83314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a:extLst>
            <a:ext uri="{FF2B5EF4-FFF2-40B4-BE49-F238E27FC236}">
              <a16:creationId xmlns:a16="http://schemas.microsoft.com/office/drawing/2014/main" id="{21BE0C9A-3972-4846-B278-CB4F9D47006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a:extLst>
            <a:ext uri="{FF2B5EF4-FFF2-40B4-BE49-F238E27FC236}">
              <a16:creationId xmlns:a16="http://schemas.microsoft.com/office/drawing/2014/main" id="{84BCFB28-B323-4F54-9A4E-841BE62389D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a:extLst>
            <a:ext uri="{FF2B5EF4-FFF2-40B4-BE49-F238E27FC236}">
              <a16:creationId xmlns:a16="http://schemas.microsoft.com/office/drawing/2014/main" id="{6CD9E33F-BAD1-4C98-AFD2-513060D7F10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a:extLst>
            <a:ext uri="{FF2B5EF4-FFF2-40B4-BE49-F238E27FC236}">
              <a16:creationId xmlns:a16="http://schemas.microsoft.com/office/drawing/2014/main" id="{E0959303-0342-4128-BC5E-21CB08B339E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6" name="直線コネクタ 595">
          <a:extLst>
            <a:ext uri="{FF2B5EF4-FFF2-40B4-BE49-F238E27FC236}">
              <a16:creationId xmlns:a16="http://schemas.microsoft.com/office/drawing/2014/main" id="{1E4A62C9-7F05-400B-801A-1A09351B531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7" name="テキスト ボックス 596">
          <a:extLst>
            <a:ext uri="{FF2B5EF4-FFF2-40B4-BE49-F238E27FC236}">
              <a16:creationId xmlns:a16="http://schemas.microsoft.com/office/drawing/2014/main" id="{46829FC9-8762-4B21-9591-88BE005AD8A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8" name="直線コネクタ 597">
          <a:extLst>
            <a:ext uri="{FF2B5EF4-FFF2-40B4-BE49-F238E27FC236}">
              <a16:creationId xmlns:a16="http://schemas.microsoft.com/office/drawing/2014/main" id="{1A7B585C-40BA-4DAB-BF04-1E972956CBE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9" name="テキスト ボックス 598">
          <a:extLst>
            <a:ext uri="{FF2B5EF4-FFF2-40B4-BE49-F238E27FC236}">
              <a16:creationId xmlns:a16="http://schemas.microsoft.com/office/drawing/2014/main" id="{FCAD7D86-63FE-44DA-B921-8DEDB7D4970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0" name="直線コネクタ 599">
          <a:extLst>
            <a:ext uri="{FF2B5EF4-FFF2-40B4-BE49-F238E27FC236}">
              <a16:creationId xmlns:a16="http://schemas.microsoft.com/office/drawing/2014/main" id="{2DF02D0C-9DEF-4247-9A5B-AC35F0A490C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1" name="テキスト ボックス 600">
          <a:extLst>
            <a:ext uri="{FF2B5EF4-FFF2-40B4-BE49-F238E27FC236}">
              <a16:creationId xmlns:a16="http://schemas.microsoft.com/office/drawing/2014/main" id="{72210806-7AEE-492A-821E-0A370C993F5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2" name="直線コネクタ 601">
          <a:extLst>
            <a:ext uri="{FF2B5EF4-FFF2-40B4-BE49-F238E27FC236}">
              <a16:creationId xmlns:a16="http://schemas.microsoft.com/office/drawing/2014/main" id="{48BB2B63-2906-4BF7-9309-3622248A120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3" name="テキスト ボックス 602">
          <a:extLst>
            <a:ext uri="{FF2B5EF4-FFF2-40B4-BE49-F238E27FC236}">
              <a16:creationId xmlns:a16="http://schemas.microsoft.com/office/drawing/2014/main" id="{2DC0245C-BD84-4420-B9F0-80454D03B72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4" name="直線コネクタ 603">
          <a:extLst>
            <a:ext uri="{FF2B5EF4-FFF2-40B4-BE49-F238E27FC236}">
              <a16:creationId xmlns:a16="http://schemas.microsoft.com/office/drawing/2014/main" id="{4A4A3B27-80FD-4CB4-9B92-E1FC13801B9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5" name="テキスト ボックス 604">
          <a:extLst>
            <a:ext uri="{FF2B5EF4-FFF2-40B4-BE49-F238E27FC236}">
              <a16:creationId xmlns:a16="http://schemas.microsoft.com/office/drawing/2014/main" id="{D8838DBE-2CFE-4A10-BB52-BB6F5B8CCDE6}"/>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a:extLst>
            <a:ext uri="{FF2B5EF4-FFF2-40B4-BE49-F238E27FC236}">
              <a16:creationId xmlns:a16="http://schemas.microsoft.com/office/drawing/2014/main" id="{9BED7ECF-D9AB-4932-9EE4-CDAB7C58F4B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7" name="テキスト ボックス 606">
          <a:extLst>
            <a:ext uri="{FF2B5EF4-FFF2-40B4-BE49-F238E27FC236}">
              <a16:creationId xmlns:a16="http://schemas.microsoft.com/office/drawing/2014/main" id="{2A2C0C4E-30A0-41BC-8760-656605D7935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児童館】&#10;一人当たり面積グラフ枠">
          <a:extLst>
            <a:ext uri="{FF2B5EF4-FFF2-40B4-BE49-F238E27FC236}">
              <a16:creationId xmlns:a16="http://schemas.microsoft.com/office/drawing/2014/main" id="{88CE01ED-D608-4F6E-B694-38A6C9E3B8E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86</xdr:row>
      <xdr:rowOff>68580</xdr:rowOff>
    </xdr:to>
    <xdr:cxnSp macro="">
      <xdr:nvCxnSpPr>
        <xdr:cNvPr id="609" name="直線コネクタ 608">
          <a:extLst>
            <a:ext uri="{FF2B5EF4-FFF2-40B4-BE49-F238E27FC236}">
              <a16:creationId xmlns:a16="http://schemas.microsoft.com/office/drawing/2014/main" id="{B36BC151-9A85-42D1-8A7E-40F00082782C}"/>
            </a:ext>
          </a:extLst>
        </xdr:cNvPr>
        <xdr:cNvCxnSpPr/>
      </xdr:nvCxnSpPr>
      <xdr:spPr>
        <a:xfrm flipV="1">
          <a:off x="22160864" y="134416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72407</xdr:rowOff>
    </xdr:from>
    <xdr:ext cx="469744" cy="259045"/>
    <xdr:sp macro="" textlink="">
      <xdr:nvSpPr>
        <xdr:cNvPr id="610" name="【児童館】&#10;一人当たり面積最小値テキスト">
          <a:extLst>
            <a:ext uri="{FF2B5EF4-FFF2-40B4-BE49-F238E27FC236}">
              <a16:creationId xmlns:a16="http://schemas.microsoft.com/office/drawing/2014/main" id="{5D6E6502-5323-4A0F-984E-E69CF79BBD80}"/>
            </a:ext>
          </a:extLst>
        </xdr:cNvPr>
        <xdr:cNvSpPr txBox="1"/>
      </xdr:nvSpPr>
      <xdr:spPr>
        <a:xfrm>
          <a:off x="22199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68580</xdr:rowOff>
    </xdr:from>
    <xdr:to>
      <xdr:col>116</xdr:col>
      <xdr:colOff>152400</xdr:colOff>
      <xdr:row>86</xdr:row>
      <xdr:rowOff>68580</xdr:rowOff>
    </xdr:to>
    <xdr:cxnSp macro="">
      <xdr:nvCxnSpPr>
        <xdr:cNvPr id="611" name="直線コネクタ 610">
          <a:extLst>
            <a:ext uri="{FF2B5EF4-FFF2-40B4-BE49-F238E27FC236}">
              <a16:creationId xmlns:a16="http://schemas.microsoft.com/office/drawing/2014/main" id="{83D45F6C-F306-4446-87EA-9D8367F9504D}"/>
            </a:ext>
          </a:extLst>
        </xdr:cNvPr>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612" name="【児童館】&#10;一人当たり面積最大値テキスト">
          <a:extLst>
            <a:ext uri="{FF2B5EF4-FFF2-40B4-BE49-F238E27FC236}">
              <a16:creationId xmlns:a16="http://schemas.microsoft.com/office/drawing/2014/main" id="{8C54CF47-2866-4208-AF29-C321E9D6A3EF}"/>
            </a:ext>
          </a:extLst>
        </xdr:cNvPr>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613" name="直線コネクタ 612">
          <a:extLst>
            <a:ext uri="{FF2B5EF4-FFF2-40B4-BE49-F238E27FC236}">
              <a16:creationId xmlns:a16="http://schemas.microsoft.com/office/drawing/2014/main" id="{BE3F19AE-9EC7-46FB-992E-45FCB523E647}"/>
            </a:ext>
          </a:extLst>
        </xdr:cNvPr>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87647</xdr:rowOff>
    </xdr:from>
    <xdr:ext cx="469744" cy="259045"/>
    <xdr:sp macro="" textlink="">
      <xdr:nvSpPr>
        <xdr:cNvPr id="614" name="【児童館】&#10;一人当たり面積平均値テキスト">
          <a:extLst>
            <a:ext uri="{FF2B5EF4-FFF2-40B4-BE49-F238E27FC236}">
              <a16:creationId xmlns:a16="http://schemas.microsoft.com/office/drawing/2014/main" id="{7FEC8D5E-0E41-4FA7-8334-9CE07C1380B1}"/>
            </a:ext>
          </a:extLst>
        </xdr:cNvPr>
        <xdr:cNvSpPr txBox="1"/>
      </xdr:nvSpPr>
      <xdr:spPr>
        <a:xfrm>
          <a:off x="22199600" y="1448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109220</xdr:rowOff>
    </xdr:from>
    <xdr:to>
      <xdr:col>116</xdr:col>
      <xdr:colOff>114300</xdr:colOff>
      <xdr:row>85</xdr:row>
      <xdr:rowOff>39370</xdr:rowOff>
    </xdr:to>
    <xdr:sp macro="" textlink="">
      <xdr:nvSpPr>
        <xdr:cNvPr id="615" name="フローチャート: 判断 614">
          <a:extLst>
            <a:ext uri="{FF2B5EF4-FFF2-40B4-BE49-F238E27FC236}">
              <a16:creationId xmlns:a16="http://schemas.microsoft.com/office/drawing/2014/main" id="{2EFDBBE7-4FEF-4A52-A325-D0802633CEBE}"/>
            </a:ext>
          </a:extLst>
        </xdr:cNvPr>
        <xdr:cNvSpPr/>
      </xdr:nvSpPr>
      <xdr:spPr>
        <a:xfrm>
          <a:off x="221107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154939</xdr:rowOff>
    </xdr:from>
    <xdr:to>
      <xdr:col>112</xdr:col>
      <xdr:colOff>38100</xdr:colOff>
      <xdr:row>85</xdr:row>
      <xdr:rowOff>85089</xdr:rowOff>
    </xdr:to>
    <xdr:sp macro="" textlink="">
      <xdr:nvSpPr>
        <xdr:cNvPr id="616" name="フローチャート: 判断 615">
          <a:extLst>
            <a:ext uri="{FF2B5EF4-FFF2-40B4-BE49-F238E27FC236}">
              <a16:creationId xmlns:a16="http://schemas.microsoft.com/office/drawing/2014/main" id="{87371593-433A-4B8B-B7DE-0FCB8BBA724A}"/>
            </a:ext>
          </a:extLst>
        </xdr:cNvPr>
        <xdr:cNvSpPr/>
      </xdr:nvSpPr>
      <xdr:spPr>
        <a:xfrm>
          <a:off x="21272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617" name="フローチャート: 判断 616">
          <a:extLst>
            <a:ext uri="{FF2B5EF4-FFF2-40B4-BE49-F238E27FC236}">
              <a16:creationId xmlns:a16="http://schemas.microsoft.com/office/drawing/2014/main" id="{182C413C-B33C-4BCA-B54B-DB194A32A064}"/>
            </a:ext>
          </a:extLst>
        </xdr:cNvPr>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618" name="フローチャート: 判断 617">
          <a:extLst>
            <a:ext uri="{FF2B5EF4-FFF2-40B4-BE49-F238E27FC236}">
              <a16:creationId xmlns:a16="http://schemas.microsoft.com/office/drawing/2014/main" id="{DB14DD9A-D6E5-4719-A7E9-740306F9A87B}"/>
            </a:ext>
          </a:extLst>
        </xdr:cNvPr>
        <xdr:cNvSpPr/>
      </xdr:nvSpPr>
      <xdr:spPr>
        <a:xfrm>
          <a:off x="19494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619" name="フローチャート: 判断 618">
          <a:extLst>
            <a:ext uri="{FF2B5EF4-FFF2-40B4-BE49-F238E27FC236}">
              <a16:creationId xmlns:a16="http://schemas.microsoft.com/office/drawing/2014/main" id="{5684B82D-354F-4306-ADBB-66D31802054A}"/>
            </a:ext>
          </a:extLst>
        </xdr:cNvPr>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9499D8FC-49DE-4711-A761-75B2F4A284C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663BDD51-F81A-4644-A36A-85A8D26A4DC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B391F11-6049-4FDE-90B9-26B57647FCD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4198FDB2-6739-4A22-848D-C1C70CBC81C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EA212E24-A140-4F65-85BC-C46AD5CB268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33020</xdr:rowOff>
    </xdr:from>
    <xdr:to>
      <xdr:col>102</xdr:col>
      <xdr:colOff>165100</xdr:colOff>
      <xdr:row>86</xdr:row>
      <xdr:rowOff>134620</xdr:rowOff>
    </xdr:to>
    <xdr:sp macro="" textlink="">
      <xdr:nvSpPr>
        <xdr:cNvPr id="625" name="楕円 624">
          <a:extLst>
            <a:ext uri="{FF2B5EF4-FFF2-40B4-BE49-F238E27FC236}">
              <a16:creationId xmlns:a16="http://schemas.microsoft.com/office/drawing/2014/main" id="{3632EBA2-E04C-4BAA-B4B5-9146D67CBF78}"/>
            </a:ext>
          </a:extLst>
        </xdr:cNvPr>
        <xdr:cNvSpPr/>
      </xdr:nvSpPr>
      <xdr:spPr>
        <a:xfrm>
          <a:off x="19494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33020</xdr:rowOff>
    </xdr:from>
    <xdr:to>
      <xdr:col>98</xdr:col>
      <xdr:colOff>38100</xdr:colOff>
      <xdr:row>86</xdr:row>
      <xdr:rowOff>134620</xdr:rowOff>
    </xdr:to>
    <xdr:sp macro="" textlink="">
      <xdr:nvSpPr>
        <xdr:cNvPr id="626" name="楕円 625">
          <a:extLst>
            <a:ext uri="{FF2B5EF4-FFF2-40B4-BE49-F238E27FC236}">
              <a16:creationId xmlns:a16="http://schemas.microsoft.com/office/drawing/2014/main" id="{12CE4410-5CB8-4F67-A7AB-9D15F0AB2010}"/>
            </a:ext>
          </a:extLst>
        </xdr:cNvPr>
        <xdr:cNvSpPr/>
      </xdr:nvSpPr>
      <xdr:spPr>
        <a:xfrm>
          <a:off x="18605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83820</xdr:rowOff>
    </xdr:from>
    <xdr:to>
      <xdr:col>102</xdr:col>
      <xdr:colOff>114300</xdr:colOff>
      <xdr:row>86</xdr:row>
      <xdr:rowOff>83820</xdr:rowOff>
    </xdr:to>
    <xdr:cxnSp macro="">
      <xdr:nvCxnSpPr>
        <xdr:cNvPr id="627" name="直線コネクタ 626">
          <a:extLst>
            <a:ext uri="{FF2B5EF4-FFF2-40B4-BE49-F238E27FC236}">
              <a16:creationId xmlns:a16="http://schemas.microsoft.com/office/drawing/2014/main" id="{A8AFB966-9E7C-4EE7-9AB2-73C5C57AC330}"/>
            </a:ext>
          </a:extLst>
        </xdr:cNvPr>
        <xdr:cNvCxnSpPr/>
      </xdr:nvCxnSpPr>
      <xdr:spPr>
        <a:xfrm>
          <a:off x="18656300" y="1482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101616</xdr:rowOff>
    </xdr:from>
    <xdr:ext cx="469744" cy="259045"/>
    <xdr:sp macro="" textlink="">
      <xdr:nvSpPr>
        <xdr:cNvPr id="628" name="n_1aveValue【児童館】&#10;一人当たり面積">
          <a:extLst>
            <a:ext uri="{FF2B5EF4-FFF2-40B4-BE49-F238E27FC236}">
              <a16:creationId xmlns:a16="http://schemas.microsoft.com/office/drawing/2014/main" id="{08DDCD85-B62D-4180-926A-80513EBCBBAB}"/>
            </a:ext>
          </a:extLst>
        </xdr:cNvPr>
        <xdr:cNvSpPr txBox="1"/>
      </xdr:nvSpPr>
      <xdr:spPr>
        <a:xfrm>
          <a:off x="210757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629" name="n_2aveValue【児童館】&#10;一人当たり面積">
          <a:extLst>
            <a:ext uri="{FF2B5EF4-FFF2-40B4-BE49-F238E27FC236}">
              <a16:creationId xmlns:a16="http://schemas.microsoft.com/office/drawing/2014/main" id="{998BE2E8-F749-4051-9A46-7C5137FCEF50}"/>
            </a:ext>
          </a:extLst>
        </xdr:cNvPr>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116857</xdr:rowOff>
    </xdr:from>
    <xdr:ext cx="469744" cy="259045"/>
    <xdr:sp macro="" textlink="">
      <xdr:nvSpPr>
        <xdr:cNvPr id="630" name="n_3aveValue【児童館】&#10;一人当たり面積">
          <a:extLst>
            <a:ext uri="{FF2B5EF4-FFF2-40B4-BE49-F238E27FC236}">
              <a16:creationId xmlns:a16="http://schemas.microsoft.com/office/drawing/2014/main" id="{52CE0960-2070-4D98-B940-39EC227CAA07}"/>
            </a:ext>
          </a:extLst>
        </xdr:cNvPr>
        <xdr:cNvSpPr txBox="1"/>
      </xdr:nvSpPr>
      <xdr:spPr>
        <a:xfrm>
          <a:off x="193104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631" name="n_4aveValue【児童館】&#10;一人当たり面積">
          <a:extLst>
            <a:ext uri="{FF2B5EF4-FFF2-40B4-BE49-F238E27FC236}">
              <a16:creationId xmlns:a16="http://schemas.microsoft.com/office/drawing/2014/main" id="{CA3920FF-2C95-4A51-A56F-094B6F886700}"/>
            </a:ext>
          </a:extLst>
        </xdr:cNvPr>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125747</xdr:rowOff>
    </xdr:from>
    <xdr:ext cx="469744" cy="259045"/>
    <xdr:sp macro="" textlink="">
      <xdr:nvSpPr>
        <xdr:cNvPr id="632" name="n_3mainValue【児童館】&#10;一人当たり面積">
          <a:extLst>
            <a:ext uri="{FF2B5EF4-FFF2-40B4-BE49-F238E27FC236}">
              <a16:creationId xmlns:a16="http://schemas.microsoft.com/office/drawing/2014/main" id="{0CA64F93-02BE-45B3-B717-9BF99D8EA7A7}"/>
            </a:ext>
          </a:extLst>
        </xdr:cNvPr>
        <xdr:cNvSpPr txBox="1"/>
      </xdr:nvSpPr>
      <xdr:spPr>
        <a:xfrm>
          <a:off x="19310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125747</xdr:rowOff>
    </xdr:from>
    <xdr:ext cx="469744" cy="259045"/>
    <xdr:sp macro="" textlink="">
      <xdr:nvSpPr>
        <xdr:cNvPr id="633" name="n_4mainValue【児童館】&#10;一人当たり面積">
          <a:extLst>
            <a:ext uri="{FF2B5EF4-FFF2-40B4-BE49-F238E27FC236}">
              <a16:creationId xmlns:a16="http://schemas.microsoft.com/office/drawing/2014/main" id="{7663C6DD-B063-4823-A13E-2FD222081057}"/>
            </a:ext>
          </a:extLst>
        </xdr:cNvPr>
        <xdr:cNvSpPr txBox="1"/>
      </xdr:nvSpPr>
      <xdr:spPr>
        <a:xfrm>
          <a:off x="184214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a:extLst>
            <a:ext uri="{FF2B5EF4-FFF2-40B4-BE49-F238E27FC236}">
              <a16:creationId xmlns:a16="http://schemas.microsoft.com/office/drawing/2014/main" id="{8F9D704C-C0D3-4F84-93F7-429D5CD94C1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a:extLst>
            <a:ext uri="{FF2B5EF4-FFF2-40B4-BE49-F238E27FC236}">
              <a16:creationId xmlns:a16="http://schemas.microsoft.com/office/drawing/2014/main" id="{94524B3A-C8ED-456D-8272-2B83FDEFEA8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a:extLst>
            <a:ext uri="{FF2B5EF4-FFF2-40B4-BE49-F238E27FC236}">
              <a16:creationId xmlns:a16="http://schemas.microsoft.com/office/drawing/2014/main" id="{7513C032-1087-4E79-96EB-AB2FAA25D25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a:extLst>
            <a:ext uri="{FF2B5EF4-FFF2-40B4-BE49-F238E27FC236}">
              <a16:creationId xmlns:a16="http://schemas.microsoft.com/office/drawing/2014/main" id="{75DB6DAB-0475-42C5-A73B-CD9A6F7E276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a:extLst>
            <a:ext uri="{FF2B5EF4-FFF2-40B4-BE49-F238E27FC236}">
              <a16:creationId xmlns:a16="http://schemas.microsoft.com/office/drawing/2014/main" id="{8C5982C4-0415-43A2-96AC-5DF2B919F96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a:extLst>
            <a:ext uri="{FF2B5EF4-FFF2-40B4-BE49-F238E27FC236}">
              <a16:creationId xmlns:a16="http://schemas.microsoft.com/office/drawing/2014/main" id="{53940F34-2BDB-4788-B7ED-0BDEC474B6C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a:extLst>
            <a:ext uri="{FF2B5EF4-FFF2-40B4-BE49-F238E27FC236}">
              <a16:creationId xmlns:a16="http://schemas.microsoft.com/office/drawing/2014/main" id="{21E22DC2-5867-4A28-B3F3-DEE9B37CBF0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a:extLst>
            <a:ext uri="{FF2B5EF4-FFF2-40B4-BE49-F238E27FC236}">
              <a16:creationId xmlns:a16="http://schemas.microsoft.com/office/drawing/2014/main" id="{827217FE-58D7-431E-95BE-510D08EEB16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a:extLst>
            <a:ext uri="{FF2B5EF4-FFF2-40B4-BE49-F238E27FC236}">
              <a16:creationId xmlns:a16="http://schemas.microsoft.com/office/drawing/2014/main" id="{A32B0157-6E9D-48AF-BD35-56107BDC7E0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a:extLst>
            <a:ext uri="{FF2B5EF4-FFF2-40B4-BE49-F238E27FC236}">
              <a16:creationId xmlns:a16="http://schemas.microsoft.com/office/drawing/2014/main" id="{088A2710-5D23-4C7A-A82F-BB72FBC5061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a:extLst>
            <a:ext uri="{FF2B5EF4-FFF2-40B4-BE49-F238E27FC236}">
              <a16:creationId xmlns:a16="http://schemas.microsoft.com/office/drawing/2014/main" id="{CDDEC2A8-6DE7-4A2F-88CB-6241386487E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45" name="直線コネクタ 644">
          <a:extLst>
            <a:ext uri="{FF2B5EF4-FFF2-40B4-BE49-F238E27FC236}">
              <a16:creationId xmlns:a16="http://schemas.microsoft.com/office/drawing/2014/main" id="{0F11A564-428E-4FB7-A133-DAD89D801667}"/>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46" name="テキスト ボックス 645">
          <a:extLst>
            <a:ext uri="{FF2B5EF4-FFF2-40B4-BE49-F238E27FC236}">
              <a16:creationId xmlns:a16="http://schemas.microsoft.com/office/drawing/2014/main" id="{673EE041-E360-4024-872B-3B055B497B67}"/>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47" name="直線コネクタ 646">
          <a:extLst>
            <a:ext uri="{FF2B5EF4-FFF2-40B4-BE49-F238E27FC236}">
              <a16:creationId xmlns:a16="http://schemas.microsoft.com/office/drawing/2014/main" id="{C7080EC2-7D5B-4487-BC3E-C725EC8BE196}"/>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48" name="テキスト ボックス 647">
          <a:extLst>
            <a:ext uri="{FF2B5EF4-FFF2-40B4-BE49-F238E27FC236}">
              <a16:creationId xmlns:a16="http://schemas.microsoft.com/office/drawing/2014/main" id="{907FB5C0-4CA8-47C5-A40D-9F3F92AEA7F4}"/>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49" name="直線コネクタ 648">
          <a:extLst>
            <a:ext uri="{FF2B5EF4-FFF2-40B4-BE49-F238E27FC236}">
              <a16:creationId xmlns:a16="http://schemas.microsoft.com/office/drawing/2014/main" id="{740AF934-F05A-424B-BCAF-72AEDD1F8E8C}"/>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0" name="テキスト ボックス 649">
          <a:extLst>
            <a:ext uri="{FF2B5EF4-FFF2-40B4-BE49-F238E27FC236}">
              <a16:creationId xmlns:a16="http://schemas.microsoft.com/office/drawing/2014/main" id="{7EF7605D-4D7D-49D6-BB5C-01A6F5B59725}"/>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1" name="直線コネクタ 650">
          <a:extLst>
            <a:ext uri="{FF2B5EF4-FFF2-40B4-BE49-F238E27FC236}">
              <a16:creationId xmlns:a16="http://schemas.microsoft.com/office/drawing/2014/main" id="{0AB69FE2-30F2-4B3A-AC5F-C1E331B287EF}"/>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2" name="テキスト ボックス 651">
          <a:extLst>
            <a:ext uri="{FF2B5EF4-FFF2-40B4-BE49-F238E27FC236}">
              <a16:creationId xmlns:a16="http://schemas.microsoft.com/office/drawing/2014/main" id="{51AC8E74-72F0-4D29-A3D5-35741E16FE11}"/>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3" name="直線コネクタ 652">
          <a:extLst>
            <a:ext uri="{FF2B5EF4-FFF2-40B4-BE49-F238E27FC236}">
              <a16:creationId xmlns:a16="http://schemas.microsoft.com/office/drawing/2014/main" id="{8E1B9CA0-2021-48E2-92A0-203CA9B6962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54" name="テキスト ボックス 653">
          <a:extLst>
            <a:ext uri="{FF2B5EF4-FFF2-40B4-BE49-F238E27FC236}">
              <a16:creationId xmlns:a16="http://schemas.microsoft.com/office/drawing/2014/main" id="{874CF519-10F2-4354-8A3F-34B84B4C2EB2}"/>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5" name="【公民館】&#10;有形固定資産減価償却率グラフ枠">
          <a:extLst>
            <a:ext uri="{FF2B5EF4-FFF2-40B4-BE49-F238E27FC236}">
              <a16:creationId xmlns:a16="http://schemas.microsoft.com/office/drawing/2014/main" id="{4D08FC6D-3628-4111-883C-033DB8D2D6D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107</xdr:row>
      <xdr:rowOff>160782</xdr:rowOff>
    </xdr:to>
    <xdr:cxnSp macro="">
      <xdr:nvCxnSpPr>
        <xdr:cNvPr id="656" name="直線コネクタ 655">
          <a:extLst>
            <a:ext uri="{FF2B5EF4-FFF2-40B4-BE49-F238E27FC236}">
              <a16:creationId xmlns:a16="http://schemas.microsoft.com/office/drawing/2014/main" id="{B4B799BD-1CC4-42DD-BEA2-BB4165E3128A}"/>
            </a:ext>
          </a:extLst>
        </xdr:cNvPr>
        <xdr:cNvCxnSpPr/>
      </xdr:nvCxnSpPr>
      <xdr:spPr>
        <a:xfrm flipV="1">
          <a:off x="16318864" y="17244061"/>
          <a:ext cx="0" cy="1261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164609</xdr:rowOff>
    </xdr:from>
    <xdr:ext cx="405111" cy="259045"/>
    <xdr:sp macro="" textlink="">
      <xdr:nvSpPr>
        <xdr:cNvPr id="657" name="【公民館】&#10;有形固定資産減価償却率最小値テキスト">
          <a:extLst>
            <a:ext uri="{FF2B5EF4-FFF2-40B4-BE49-F238E27FC236}">
              <a16:creationId xmlns:a16="http://schemas.microsoft.com/office/drawing/2014/main" id="{8AF0475B-39B5-440C-8736-7E705B8A6D7F}"/>
            </a:ext>
          </a:extLst>
        </xdr:cNvPr>
        <xdr:cNvSpPr txBox="1"/>
      </xdr:nvSpPr>
      <xdr:spPr>
        <a:xfrm>
          <a:off x="16357600" y="1850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160782</xdr:rowOff>
    </xdr:from>
    <xdr:to>
      <xdr:col>86</xdr:col>
      <xdr:colOff>25400</xdr:colOff>
      <xdr:row>107</xdr:row>
      <xdr:rowOff>160782</xdr:rowOff>
    </xdr:to>
    <xdr:cxnSp macro="">
      <xdr:nvCxnSpPr>
        <xdr:cNvPr id="658" name="直線コネクタ 657">
          <a:extLst>
            <a:ext uri="{FF2B5EF4-FFF2-40B4-BE49-F238E27FC236}">
              <a16:creationId xmlns:a16="http://schemas.microsoft.com/office/drawing/2014/main" id="{EA774E4F-06F4-4DE8-B575-ECBB374FA8F1}"/>
            </a:ext>
          </a:extLst>
        </xdr:cNvPr>
        <xdr:cNvCxnSpPr/>
      </xdr:nvCxnSpPr>
      <xdr:spPr>
        <a:xfrm>
          <a:off x="16230600" y="1850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659" name="【公民館】&#10;有形固定資産減価償却率最大値テキスト">
          <a:extLst>
            <a:ext uri="{FF2B5EF4-FFF2-40B4-BE49-F238E27FC236}">
              <a16:creationId xmlns:a16="http://schemas.microsoft.com/office/drawing/2014/main" id="{A16F558E-74B0-42A4-8BBA-C843C4CBDF7F}"/>
            </a:ext>
          </a:extLst>
        </xdr:cNvPr>
        <xdr:cNvSpPr txBox="1"/>
      </xdr:nvSpPr>
      <xdr:spPr>
        <a:xfrm>
          <a:off x="163576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660" name="直線コネクタ 659">
          <a:extLst>
            <a:ext uri="{FF2B5EF4-FFF2-40B4-BE49-F238E27FC236}">
              <a16:creationId xmlns:a16="http://schemas.microsoft.com/office/drawing/2014/main" id="{9DDE0542-353B-4382-AEC5-4AE2D2C3E95B}"/>
            </a:ext>
          </a:extLst>
        </xdr:cNvPr>
        <xdr:cNvCxnSpPr/>
      </xdr:nvCxnSpPr>
      <xdr:spPr>
        <a:xfrm>
          <a:off x="16230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661" name="【公民館】&#10;有形固定資産減価償却率平均値テキスト">
          <a:extLst>
            <a:ext uri="{FF2B5EF4-FFF2-40B4-BE49-F238E27FC236}">
              <a16:creationId xmlns:a16="http://schemas.microsoft.com/office/drawing/2014/main" id="{75CEFC59-7EB6-422B-9C14-679E5E66B676}"/>
            </a:ext>
          </a:extLst>
        </xdr:cNvPr>
        <xdr:cNvSpPr txBox="1"/>
      </xdr:nvSpPr>
      <xdr:spPr>
        <a:xfrm>
          <a:off x="16357600" y="1777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139700</xdr:rowOff>
    </xdr:from>
    <xdr:to>
      <xdr:col>85</xdr:col>
      <xdr:colOff>177800</xdr:colOff>
      <xdr:row>104</xdr:row>
      <xdr:rowOff>69850</xdr:rowOff>
    </xdr:to>
    <xdr:sp macro="" textlink="">
      <xdr:nvSpPr>
        <xdr:cNvPr id="662" name="フローチャート: 判断 661">
          <a:extLst>
            <a:ext uri="{FF2B5EF4-FFF2-40B4-BE49-F238E27FC236}">
              <a16:creationId xmlns:a16="http://schemas.microsoft.com/office/drawing/2014/main" id="{4008ED05-653E-4D2F-A510-D7114117704D}"/>
            </a:ext>
          </a:extLst>
        </xdr:cNvPr>
        <xdr:cNvSpPr/>
      </xdr:nvSpPr>
      <xdr:spPr>
        <a:xfrm>
          <a:off x="162687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112268</xdr:rowOff>
    </xdr:from>
    <xdr:to>
      <xdr:col>81</xdr:col>
      <xdr:colOff>101600</xdr:colOff>
      <xdr:row>104</xdr:row>
      <xdr:rowOff>42418</xdr:rowOff>
    </xdr:to>
    <xdr:sp macro="" textlink="">
      <xdr:nvSpPr>
        <xdr:cNvPr id="663" name="フローチャート: 判断 662">
          <a:extLst>
            <a:ext uri="{FF2B5EF4-FFF2-40B4-BE49-F238E27FC236}">
              <a16:creationId xmlns:a16="http://schemas.microsoft.com/office/drawing/2014/main" id="{87BFE1B4-DB7A-4ED5-9206-15162A722892}"/>
            </a:ext>
          </a:extLst>
        </xdr:cNvPr>
        <xdr:cNvSpPr/>
      </xdr:nvSpPr>
      <xdr:spPr>
        <a:xfrm>
          <a:off x="15430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100837</xdr:rowOff>
    </xdr:from>
    <xdr:to>
      <xdr:col>76</xdr:col>
      <xdr:colOff>165100</xdr:colOff>
      <xdr:row>104</xdr:row>
      <xdr:rowOff>30987</xdr:rowOff>
    </xdr:to>
    <xdr:sp macro="" textlink="">
      <xdr:nvSpPr>
        <xdr:cNvPr id="664" name="フローチャート: 判断 663">
          <a:extLst>
            <a:ext uri="{FF2B5EF4-FFF2-40B4-BE49-F238E27FC236}">
              <a16:creationId xmlns:a16="http://schemas.microsoft.com/office/drawing/2014/main" id="{D584B69B-2542-49A9-9726-15F5BF45DCBB}"/>
            </a:ext>
          </a:extLst>
        </xdr:cNvPr>
        <xdr:cNvSpPr/>
      </xdr:nvSpPr>
      <xdr:spPr>
        <a:xfrm>
          <a:off x="14541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75692</xdr:rowOff>
    </xdr:from>
    <xdr:to>
      <xdr:col>72</xdr:col>
      <xdr:colOff>38100</xdr:colOff>
      <xdr:row>104</xdr:row>
      <xdr:rowOff>5842</xdr:rowOff>
    </xdr:to>
    <xdr:sp macro="" textlink="">
      <xdr:nvSpPr>
        <xdr:cNvPr id="665" name="フローチャート: 判断 664">
          <a:extLst>
            <a:ext uri="{FF2B5EF4-FFF2-40B4-BE49-F238E27FC236}">
              <a16:creationId xmlns:a16="http://schemas.microsoft.com/office/drawing/2014/main" id="{049E48C8-14A6-4EDD-A993-214488A12088}"/>
            </a:ext>
          </a:extLst>
        </xdr:cNvPr>
        <xdr:cNvSpPr/>
      </xdr:nvSpPr>
      <xdr:spPr>
        <a:xfrm>
          <a:off x="13652500" y="1773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121413</xdr:rowOff>
    </xdr:from>
    <xdr:to>
      <xdr:col>67</xdr:col>
      <xdr:colOff>101600</xdr:colOff>
      <xdr:row>103</xdr:row>
      <xdr:rowOff>51563</xdr:rowOff>
    </xdr:to>
    <xdr:sp macro="" textlink="">
      <xdr:nvSpPr>
        <xdr:cNvPr id="666" name="フローチャート: 判断 665">
          <a:extLst>
            <a:ext uri="{FF2B5EF4-FFF2-40B4-BE49-F238E27FC236}">
              <a16:creationId xmlns:a16="http://schemas.microsoft.com/office/drawing/2014/main" id="{B687D76A-FC1E-45E8-8B60-9431D6CF3AA2}"/>
            </a:ext>
          </a:extLst>
        </xdr:cNvPr>
        <xdr:cNvSpPr/>
      </xdr:nvSpPr>
      <xdr:spPr>
        <a:xfrm>
          <a:off x="12763500" y="1760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58C88B29-5EA2-4956-B23C-308B76A36F4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FAFCC202-2299-4703-B929-03B3DF5EEE4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457561D6-754B-4631-B9DC-F219FDA293E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B70D5EF7-EC2A-4933-BCF8-D0B321E9E4F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4FED4CC4-F730-4663-909F-D1B7AEFEC9F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105</xdr:row>
      <xdr:rowOff>11685</xdr:rowOff>
    </xdr:from>
    <xdr:to>
      <xdr:col>72</xdr:col>
      <xdr:colOff>38100</xdr:colOff>
      <xdr:row>105</xdr:row>
      <xdr:rowOff>113285</xdr:rowOff>
    </xdr:to>
    <xdr:sp macro="" textlink="">
      <xdr:nvSpPr>
        <xdr:cNvPr id="672" name="楕円 671">
          <a:extLst>
            <a:ext uri="{FF2B5EF4-FFF2-40B4-BE49-F238E27FC236}">
              <a16:creationId xmlns:a16="http://schemas.microsoft.com/office/drawing/2014/main" id="{16BD5C66-D3D3-4C7F-8476-486F75E5C9A2}"/>
            </a:ext>
          </a:extLst>
        </xdr:cNvPr>
        <xdr:cNvSpPr/>
      </xdr:nvSpPr>
      <xdr:spPr>
        <a:xfrm>
          <a:off x="13652500" y="1801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139700</xdr:rowOff>
    </xdr:from>
    <xdr:to>
      <xdr:col>67</xdr:col>
      <xdr:colOff>101600</xdr:colOff>
      <xdr:row>105</xdr:row>
      <xdr:rowOff>69850</xdr:rowOff>
    </xdr:to>
    <xdr:sp macro="" textlink="">
      <xdr:nvSpPr>
        <xdr:cNvPr id="673" name="楕円 672">
          <a:extLst>
            <a:ext uri="{FF2B5EF4-FFF2-40B4-BE49-F238E27FC236}">
              <a16:creationId xmlns:a16="http://schemas.microsoft.com/office/drawing/2014/main" id="{B871F0A8-0025-4CD4-B5AF-05D433EB1698}"/>
            </a:ext>
          </a:extLst>
        </xdr:cNvPr>
        <xdr:cNvSpPr/>
      </xdr:nvSpPr>
      <xdr:spPr>
        <a:xfrm>
          <a:off x="12763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19050</xdr:rowOff>
    </xdr:from>
    <xdr:to>
      <xdr:col>71</xdr:col>
      <xdr:colOff>177800</xdr:colOff>
      <xdr:row>105</xdr:row>
      <xdr:rowOff>62485</xdr:rowOff>
    </xdr:to>
    <xdr:cxnSp macro="">
      <xdr:nvCxnSpPr>
        <xdr:cNvPr id="674" name="直線コネクタ 673">
          <a:extLst>
            <a:ext uri="{FF2B5EF4-FFF2-40B4-BE49-F238E27FC236}">
              <a16:creationId xmlns:a16="http://schemas.microsoft.com/office/drawing/2014/main" id="{E3442635-4C1B-43F0-9285-01C85C7B882E}"/>
            </a:ext>
          </a:extLst>
        </xdr:cNvPr>
        <xdr:cNvCxnSpPr/>
      </xdr:nvCxnSpPr>
      <xdr:spPr>
        <a:xfrm>
          <a:off x="12814300" y="18021300"/>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58945</xdr:rowOff>
    </xdr:from>
    <xdr:ext cx="405111" cy="259045"/>
    <xdr:sp macro="" textlink="">
      <xdr:nvSpPr>
        <xdr:cNvPr id="675" name="n_1aveValue【公民館】&#10;有形固定資産減価償却率">
          <a:extLst>
            <a:ext uri="{FF2B5EF4-FFF2-40B4-BE49-F238E27FC236}">
              <a16:creationId xmlns:a16="http://schemas.microsoft.com/office/drawing/2014/main" id="{DA5B907C-AE31-419F-BC9F-28E6C7B3C568}"/>
            </a:ext>
          </a:extLst>
        </xdr:cNvPr>
        <xdr:cNvSpPr txBox="1"/>
      </xdr:nvSpPr>
      <xdr:spPr>
        <a:xfrm>
          <a:off x="15266044" y="1754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47514</xdr:rowOff>
    </xdr:from>
    <xdr:ext cx="405111" cy="259045"/>
    <xdr:sp macro="" textlink="">
      <xdr:nvSpPr>
        <xdr:cNvPr id="676" name="n_2aveValue【公民館】&#10;有形固定資産減価償却率">
          <a:extLst>
            <a:ext uri="{FF2B5EF4-FFF2-40B4-BE49-F238E27FC236}">
              <a16:creationId xmlns:a16="http://schemas.microsoft.com/office/drawing/2014/main" id="{ACFB27A1-20F8-4FD8-9F39-ED6444E408A2}"/>
            </a:ext>
          </a:extLst>
        </xdr:cNvPr>
        <xdr:cNvSpPr txBox="1"/>
      </xdr:nvSpPr>
      <xdr:spPr>
        <a:xfrm>
          <a:off x="14389744" y="1753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22369</xdr:rowOff>
    </xdr:from>
    <xdr:ext cx="405111" cy="259045"/>
    <xdr:sp macro="" textlink="">
      <xdr:nvSpPr>
        <xdr:cNvPr id="677" name="n_3aveValue【公民館】&#10;有形固定資産減価償却率">
          <a:extLst>
            <a:ext uri="{FF2B5EF4-FFF2-40B4-BE49-F238E27FC236}">
              <a16:creationId xmlns:a16="http://schemas.microsoft.com/office/drawing/2014/main" id="{EC6C5D0F-8275-45DB-A4E5-B944AD8706FF}"/>
            </a:ext>
          </a:extLst>
        </xdr:cNvPr>
        <xdr:cNvSpPr txBox="1"/>
      </xdr:nvSpPr>
      <xdr:spPr>
        <a:xfrm>
          <a:off x="13500744" y="1751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68090</xdr:rowOff>
    </xdr:from>
    <xdr:ext cx="405111" cy="259045"/>
    <xdr:sp macro="" textlink="">
      <xdr:nvSpPr>
        <xdr:cNvPr id="678" name="n_4aveValue【公民館】&#10;有形固定資産減価償却率">
          <a:extLst>
            <a:ext uri="{FF2B5EF4-FFF2-40B4-BE49-F238E27FC236}">
              <a16:creationId xmlns:a16="http://schemas.microsoft.com/office/drawing/2014/main" id="{412C04A4-618A-4FA9-8ADC-57456D871CD1}"/>
            </a:ext>
          </a:extLst>
        </xdr:cNvPr>
        <xdr:cNvSpPr txBox="1"/>
      </xdr:nvSpPr>
      <xdr:spPr>
        <a:xfrm>
          <a:off x="12611744" y="17384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104412</xdr:rowOff>
    </xdr:from>
    <xdr:ext cx="405111" cy="259045"/>
    <xdr:sp macro="" textlink="">
      <xdr:nvSpPr>
        <xdr:cNvPr id="679" name="n_3mainValue【公民館】&#10;有形固定資産減価償却率">
          <a:extLst>
            <a:ext uri="{FF2B5EF4-FFF2-40B4-BE49-F238E27FC236}">
              <a16:creationId xmlns:a16="http://schemas.microsoft.com/office/drawing/2014/main" id="{522EA752-DF16-4004-8AD1-A5E853A9B74B}"/>
            </a:ext>
          </a:extLst>
        </xdr:cNvPr>
        <xdr:cNvSpPr txBox="1"/>
      </xdr:nvSpPr>
      <xdr:spPr>
        <a:xfrm>
          <a:off x="13500744" y="1810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60977</xdr:rowOff>
    </xdr:from>
    <xdr:ext cx="405111" cy="259045"/>
    <xdr:sp macro="" textlink="">
      <xdr:nvSpPr>
        <xdr:cNvPr id="680" name="n_4mainValue【公民館】&#10;有形固定資産減価償却率">
          <a:extLst>
            <a:ext uri="{FF2B5EF4-FFF2-40B4-BE49-F238E27FC236}">
              <a16:creationId xmlns:a16="http://schemas.microsoft.com/office/drawing/2014/main" id="{DC4F68CD-96FE-43F5-A39E-3C01ABF04260}"/>
            </a:ext>
          </a:extLst>
        </xdr:cNvPr>
        <xdr:cNvSpPr txBox="1"/>
      </xdr:nvSpPr>
      <xdr:spPr>
        <a:xfrm>
          <a:off x="12611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1" name="正方形/長方形 680">
          <a:extLst>
            <a:ext uri="{FF2B5EF4-FFF2-40B4-BE49-F238E27FC236}">
              <a16:creationId xmlns:a16="http://schemas.microsoft.com/office/drawing/2014/main" id="{9BC009BA-B358-474C-ACAB-F564A504159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2" name="正方形/長方形 681">
          <a:extLst>
            <a:ext uri="{FF2B5EF4-FFF2-40B4-BE49-F238E27FC236}">
              <a16:creationId xmlns:a16="http://schemas.microsoft.com/office/drawing/2014/main" id="{813F4D3C-3D24-4A2B-8C23-C8CB86AB61A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3" name="正方形/長方形 682">
          <a:extLst>
            <a:ext uri="{FF2B5EF4-FFF2-40B4-BE49-F238E27FC236}">
              <a16:creationId xmlns:a16="http://schemas.microsoft.com/office/drawing/2014/main" id="{F186A9CF-2AF7-42A6-AFB1-939D8DDE647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4" name="正方形/長方形 683">
          <a:extLst>
            <a:ext uri="{FF2B5EF4-FFF2-40B4-BE49-F238E27FC236}">
              <a16:creationId xmlns:a16="http://schemas.microsoft.com/office/drawing/2014/main" id="{27DD4256-37AE-4E1D-9A38-71981071046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5" name="正方形/長方形 684">
          <a:extLst>
            <a:ext uri="{FF2B5EF4-FFF2-40B4-BE49-F238E27FC236}">
              <a16:creationId xmlns:a16="http://schemas.microsoft.com/office/drawing/2014/main" id="{B9E23E6D-6B6C-44FA-B848-DDCA14C58CF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6" name="正方形/長方形 685">
          <a:extLst>
            <a:ext uri="{FF2B5EF4-FFF2-40B4-BE49-F238E27FC236}">
              <a16:creationId xmlns:a16="http://schemas.microsoft.com/office/drawing/2014/main" id="{CC286D6E-846B-4443-A20E-4AE467BC8EE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7" name="正方形/長方形 686">
          <a:extLst>
            <a:ext uri="{FF2B5EF4-FFF2-40B4-BE49-F238E27FC236}">
              <a16:creationId xmlns:a16="http://schemas.microsoft.com/office/drawing/2014/main" id="{A11E7DA1-5D56-4894-928F-D56F92FDDA8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8" name="正方形/長方形 687">
          <a:extLst>
            <a:ext uri="{FF2B5EF4-FFF2-40B4-BE49-F238E27FC236}">
              <a16:creationId xmlns:a16="http://schemas.microsoft.com/office/drawing/2014/main" id="{531029EE-6641-4052-B74F-1D7F5920E5F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9" name="テキスト ボックス 688">
          <a:extLst>
            <a:ext uri="{FF2B5EF4-FFF2-40B4-BE49-F238E27FC236}">
              <a16:creationId xmlns:a16="http://schemas.microsoft.com/office/drawing/2014/main" id="{AFE9B5D9-22E7-44DE-B077-EA94034FDEF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0" name="直線コネクタ 689">
          <a:extLst>
            <a:ext uri="{FF2B5EF4-FFF2-40B4-BE49-F238E27FC236}">
              <a16:creationId xmlns:a16="http://schemas.microsoft.com/office/drawing/2014/main" id="{332B61E4-3796-42E5-AA9D-CF5ADE63BCE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1" name="直線コネクタ 690">
          <a:extLst>
            <a:ext uri="{FF2B5EF4-FFF2-40B4-BE49-F238E27FC236}">
              <a16:creationId xmlns:a16="http://schemas.microsoft.com/office/drawing/2014/main" id="{AAF69179-5D86-499A-ADEE-63CC379194E2}"/>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2" name="テキスト ボックス 691">
          <a:extLst>
            <a:ext uri="{FF2B5EF4-FFF2-40B4-BE49-F238E27FC236}">
              <a16:creationId xmlns:a16="http://schemas.microsoft.com/office/drawing/2014/main" id="{06138ED6-60FB-474E-8B01-1509E18FB67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3" name="直線コネクタ 692">
          <a:extLst>
            <a:ext uri="{FF2B5EF4-FFF2-40B4-BE49-F238E27FC236}">
              <a16:creationId xmlns:a16="http://schemas.microsoft.com/office/drawing/2014/main" id="{0024DD88-067E-4C32-9F8A-558CD0A481F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4" name="テキスト ボックス 693">
          <a:extLst>
            <a:ext uri="{FF2B5EF4-FFF2-40B4-BE49-F238E27FC236}">
              <a16:creationId xmlns:a16="http://schemas.microsoft.com/office/drawing/2014/main" id="{D1F5FA8C-90FC-4A07-A5DF-18F149F23BE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5" name="直線コネクタ 694">
          <a:extLst>
            <a:ext uri="{FF2B5EF4-FFF2-40B4-BE49-F238E27FC236}">
              <a16:creationId xmlns:a16="http://schemas.microsoft.com/office/drawing/2014/main" id="{BBF2F7B7-E52F-48F1-8145-36FE6E36D77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6" name="テキスト ボックス 695">
          <a:extLst>
            <a:ext uri="{FF2B5EF4-FFF2-40B4-BE49-F238E27FC236}">
              <a16:creationId xmlns:a16="http://schemas.microsoft.com/office/drawing/2014/main" id="{52C3DA5D-6FB9-4500-B7F9-D61D778E477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7" name="直線コネクタ 696">
          <a:extLst>
            <a:ext uri="{FF2B5EF4-FFF2-40B4-BE49-F238E27FC236}">
              <a16:creationId xmlns:a16="http://schemas.microsoft.com/office/drawing/2014/main" id="{E65F41B6-DAD8-4628-8ACD-FB2C3158C49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8" name="テキスト ボックス 697">
          <a:extLst>
            <a:ext uri="{FF2B5EF4-FFF2-40B4-BE49-F238E27FC236}">
              <a16:creationId xmlns:a16="http://schemas.microsoft.com/office/drawing/2014/main" id="{F6C0E3F9-7AC9-418F-B57F-61AA2713912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9" name="直線コネクタ 698">
          <a:extLst>
            <a:ext uri="{FF2B5EF4-FFF2-40B4-BE49-F238E27FC236}">
              <a16:creationId xmlns:a16="http://schemas.microsoft.com/office/drawing/2014/main" id="{804E8438-684E-491D-92E8-6123F3DC2C9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0" name="テキスト ボックス 699">
          <a:extLst>
            <a:ext uri="{FF2B5EF4-FFF2-40B4-BE49-F238E27FC236}">
              <a16:creationId xmlns:a16="http://schemas.microsoft.com/office/drawing/2014/main" id="{48232927-0738-421F-8878-D17A961AA24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1" name="直線コネクタ 700">
          <a:extLst>
            <a:ext uri="{FF2B5EF4-FFF2-40B4-BE49-F238E27FC236}">
              <a16:creationId xmlns:a16="http://schemas.microsoft.com/office/drawing/2014/main" id="{EA383448-1627-4B56-B3D2-5E4BC60B060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2" name="テキスト ボックス 701">
          <a:extLst>
            <a:ext uri="{FF2B5EF4-FFF2-40B4-BE49-F238E27FC236}">
              <a16:creationId xmlns:a16="http://schemas.microsoft.com/office/drawing/2014/main" id="{0D711C91-FBDA-4DE1-865E-AAC5C2B3074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3" name="直線コネクタ 702">
          <a:extLst>
            <a:ext uri="{FF2B5EF4-FFF2-40B4-BE49-F238E27FC236}">
              <a16:creationId xmlns:a16="http://schemas.microsoft.com/office/drawing/2014/main" id="{45951C1E-382D-490B-BB43-3756A77FD5A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4" name="テキスト ボックス 703">
          <a:extLst>
            <a:ext uri="{FF2B5EF4-FFF2-40B4-BE49-F238E27FC236}">
              <a16:creationId xmlns:a16="http://schemas.microsoft.com/office/drawing/2014/main" id="{BE338449-03C6-46DD-A745-467021CB467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5" name="【公民館】&#10;一人当たり面積グラフ枠">
          <a:extLst>
            <a:ext uri="{FF2B5EF4-FFF2-40B4-BE49-F238E27FC236}">
              <a16:creationId xmlns:a16="http://schemas.microsoft.com/office/drawing/2014/main" id="{55D2B7DF-47EF-425C-B434-AA58C43A114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38644</xdr:rowOff>
    </xdr:from>
    <xdr:to>
      <xdr:col>116</xdr:col>
      <xdr:colOff>62864</xdr:colOff>
      <xdr:row>108</xdr:row>
      <xdr:rowOff>82731</xdr:rowOff>
    </xdr:to>
    <xdr:cxnSp macro="">
      <xdr:nvCxnSpPr>
        <xdr:cNvPr id="706" name="直線コネクタ 705">
          <a:extLst>
            <a:ext uri="{FF2B5EF4-FFF2-40B4-BE49-F238E27FC236}">
              <a16:creationId xmlns:a16="http://schemas.microsoft.com/office/drawing/2014/main" id="{CE1DE466-FE41-44C7-8A70-8671277B9391}"/>
            </a:ext>
          </a:extLst>
        </xdr:cNvPr>
        <xdr:cNvCxnSpPr/>
      </xdr:nvCxnSpPr>
      <xdr:spPr>
        <a:xfrm flipV="1">
          <a:off x="22160864" y="17012194"/>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86558</xdr:rowOff>
    </xdr:from>
    <xdr:ext cx="469744" cy="259045"/>
    <xdr:sp macro="" textlink="">
      <xdr:nvSpPr>
        <xdr:cNvPr id="707" name="【公民館】&#10;一人当たり面積最小値テキスト">
          <a:extLst>
            <a:ext uri="{FF2B5EF4-FFF2-40B4-BE49-F238E27FC236}">
              <a16:creationId xmlns:a16="http://schemas.microsoft.com/office/drawing/2014/main" id="{494F6874-AB65-4742-94F9-DA57A8A74B29}"/>
            </a:ext>
          </a:extLst>
        </xdr:cNvPr>
        <xdr:cNvSpPr txBox="1"/>
      </xdr:nvSpPr>
      <xdr:spPr>
        <a:xfrm>
          <a:off x="22199600" y="18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82731</xdr:rowOff>
    </xdr:from>
    <xdr:to>
      <xdr:col>116</xdr:col>
      <xdr:colOff>152400</xdr:colOff>
      <xdr:row>108</xdr:row>
      <xdr:rowOff>82731</xdr:rowOff>
    </xdr:to>
    <xdr:cxnSp macro="">
      <xdr:nvCxnSpPr>
        <xdr:cNvPr id="708" name="直線コネクタ 707">
          <a:extLst>
            <a:ext uri="{FF2B5EF4-FFF2-40B4-BE49-F238E27FC236}">
              <a16:creationId xmlns:a16="http://schemas.microsoft.com/office/drawing/2014/main" id="{6DE8ABB6-53F6-444C-8075-897EC764E7A4}"/>
            </a:ext>
          </a:extLst>
        </xdr:cNvPr>
        <xdr:cNvCxnSpPr/>
      </xdr:nvCxnSpPr>
      <xdr:spPr>
        <a:xfrm>
          <a:off x="22072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156771</xdr:rowOff>
    </xdr:from>
    <xdr:ext cx="469744" cy="259045"/>
    <xdr:sp macro="" textlink="">
      <xdr:nvSpPr>
        <xdr:cNvPr id="709" name="【公民館】&#10;一人当たり面積最大値テキスト">
          <a:extLst>
            <a:ext uri="{FF2B5EF4-FFF2-40B4-BE49-F238E27FC236}">
              <a16:creationId xmlns:a16="http://schemas.microsoft.com/office/drawing/2014/main" id="{EF188668-03EA-4054-9104-38696D29F8C2}"/>
            </a:ext>
          </a:extLst>
        </xdr:cNvPr>
        <xdr:cNvSpPr txBox="1"/>
      </xdr:nvSpPr>
      <xdr:spPr>
        <a:xfrm>
          <a:off x="22199600" y="1678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38644</xdr:rowOff>
    </xdr:from>
    <xdr:to>
      <xdr:col>116</xdr:col>
      <xdr:colOff>152400</xdr:colOff>
      <xdr:row>99</xdr:row>
      <xdr:rowOff>38644</xdr:rowOff>
    </xdr:to>
    <xdr:cxnSp macro="">
      <xdr:nvCxnSpPr>
        <xdr:cNvPr id="710" name="直線コネクタ 709">
          <a:extLst>
            <a:ext uri="{FF2B5EF4-FFF2-40B4-BE49-F238E27FC236}">
              <a16:creationId xmlns:a16="http://schemas.microsoft.com/office/drawing/2014/main" id="{ADD722AE-3430-4291-8D56-D3A416147262}"/>
            </a:ext>
          </a:extLst>
        </xdr:cNvPr>
        <xdr:cNvCxnSpPr/>
      </xdr:nvCxnSpPr>
      <xdr:spPr>
        <a:xfrm>
          <a:off x="22072600" y="1701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41383</xdr:rowOff>
    </xdr:from>
    <xdr:ext cx="469744" cy="259045"/>
    <xdr:sp macro="" textlink="">
      <xdr:nvSpPr>
        <xdr:cNvPr id="711" name="【公民館】&#10;一人当たり面積平均値テキスト">
          <a:extLst>
            <a:ext uri="{FF2B5EF4-FFF2-40B4-BE49-F238E27FC236}">
              <a16:creationId xmlns:a16="http://schemas.microsoft.com/office/drawing/2014/main" id="{D7153310-F5C2-4FA0-87F3-D47DD3F1DEDB}"/>
            </a:ext>
          </a:extLst>
        </xdr:cNvPr>
        <xdr:cNvSpPr txBox="1"/>
      </xdr:nvSpPr>
      <xdr:spPr>
        <a:xfrm>
          <a:off x="22199600" y="180436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62956</xdr:rowOff>
    </xdr:from>
    <xdr:to>
      <xdr:col>116</xdr:col>
      <xdr:colOff>114300</xdr:colOff>
      <xdr:row>105</xdr:row>
      <xdr:rowOff>164556</xdr:rowOff>
    </xdr:to>
    <xdr:sp macro="" textlink="">
      <xdr:nvSpPr>
        <xdr:cNvPr id="712" name="フローチャート: 判断 711">
          <a:extLst>
            <a:ext uri="{FF2B5EF4-FFF2-40B4-BE49-F238E27FC236}">
              <a16:creationId xmlns:a16="http://schemas.microsoft.com/office/drawing/2014/main" id="{068933FD-B6DD-42F0-BEA4-8B99CA43740A}"/>
            </a:ext>
          </a:extLst>
        </xdr:cNvPr>
        <xdr:cNvSpPr/>
      </xdr:nvSpPr>
      <xdr:spPr>
        <a:xfrm>
          <a:off x="221107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10705</xdr:rowOff>
    </xdr:from>
    <xdr:to>
      <xdr:col>112</xdr:col>
      <xdr:colOff>38100</xdr:colOff>
      <xdr:row>105</xdr:row>
      <xdr:rowOff>112305</xdr:rowOff>
    </xdr:to>
    <xdr:sp macro="" textlink="">
      <xdr:nvSpPr>
        <xdr:cNvPr id="713" name="フローチャート: 判断 712">
          <a:extLst>
            <a:ext uri="{FF2B5EF4-FFF2-40B4-BE49-F238E27FC236}">
              <a16:creationId xmlns:a16="http://schemas.microsoft.com/office/drawing/2014/main" id="{FCE579FA-A46B-49D8-BB3B-AF5D25BDFA0F}"/>
            </a:ext>
          </a:extLst>
        </xdr:cNvPr>
        <xdr:cNvSpPr/>
      </xdr:nvSpPr>
      <xdr:spPr>
        <a:xfrm>
          <a:off x="21272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120106</xdr:rowOff>
    </xdr:from>
    <xdr:to>
      <xdr:col>107</xdr:col>
      <xdr:colOff>101600</xdr:colOff>
      <xdr:row>105</xdr:row>
      <xdr:rowOff>50256</xdr:rowOff>
    </xdr:to>
    <xdr:sp macro="" textlink="">
      <xdr:nvSpPr>
        <xdr:cNvPr id="714" name="フローチャート: 判断 713">
          <a:extLst>
            <a:ext uri="{FF2B5EF4-FFF2-40B4-BE49-F238E27FC236}">
              <a16:creationId xmlns:a16="http://schemas.microsoft.com/office/drawing/2014/main" id="{36FAA4A6-3D4B-40F2-8215-F6D60250DE23}"/>
            </a:ext>
          </a:extLst>
        </xdr:cNvPr>
        <xdr:cNvSpPr/>
      </xdr:nvSpPr>
      <xdr:spPr>
        <a:xfrm>
          <a:off x="20383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129902</xdr:rowOff>
    </xdr:from>
    <xdr:to>
      <xdr:col>102</xdr:col>
      <xdr:colOff>165100</xdr:colOff>
      <xdr:row>105</xdr:row>
      <xdr:rowOff>60052</xdr:rowOff>
    </xdr:to>
    <xdr:sp macro="" textlink="">
      <xdr:nvSpPr>
        <xdr:cNvPr id="715" name="フローチャート: 判断 714">
          <a:extLst>
            <a:ext uri="{FF2B5EF4-FFF2-40B4-BE49-F238E27FC236}">
              <a16:creationId xmlns:a16="http://schemas.microsoft.com/office/drawing/2014/main" id="{0EE85B4F-C007-4C26-B196-454473D6122C}"/>
            </a:ext>
          </a:extLst>
        </xdr:cNvPr>
        <xdr:cNvSpPr/>
      </xdr:nvSpPr>
      <xdr:spPr>
        <a:xfrm>
          <a:off x="194945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62956</xdr:rowOff>
    </xdr:from>
    <xdr:to>
      <xdr:col>98</xdr:col>
      <xdr:colOff>38100</xdr:colOff>
      <xdr:row>105</xdr:row>
      <xdr:rowOff>164556</xdr:rowOff>
    </xdr:to>
    <xdr:sp macro="" textlink="">
      <xdr:nvSpPr>
        <xdr:cNvPr id="716" name="フローチャート: 判断 715">
          <a:extLst>
            <a:ext uri="{FF2B5EF4-FFF2-40B4-BE49-F238E27FC236}">
              <a16:creationId xmlns:a16="http://schemas.microsoft.com/office/drawing/2014/main" id="{E593C995-3DAC-4C6F-94C7-BB90C94950FA}"/>
            </a:ext>
          </a:extLst>
        </xdr:cNvPr>
        <xdr:cNvSpPr/>
      </xdr:nvSpPr>
      <xdr:spPr>
        <a:xfrm>
          <a:off x="18605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9EE52F3A-1AF1-4156-99A7-43D2B87EA2A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A8580AE0-B6EB-4B53-96B4-1C343C4676A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AE4724FB-7AB8-4D7D-90A6-0B55ADB8E5D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A5DDF16A-872E-4481-A81A-F6668A02613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87B054FD-C118-41D8-BA4C-DB7C87941C5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164193</xdr:rowOff>
    </xdr:from>
    <xdr:to>
      <xdr:col>102</xdr:col>
      <xdr:colOff>165100</xdr:colOff>
      <xdr:row>108</xdr:row>
      <xdr:rowOff>94343</xdr:rowOff>
    </xdr:to>
    <xdr:sp macro="" textlink="">
      <xdr:nvSpPr>
        <xdr:cNvPr id="722" name="楕円 721">
          <a:extLst>
            <a:ext uri="{FF2B5EF4-FFF2-40B4-BE49-F238E27FC236}">
              <a16:creationId xmlns:a16="http://schemas.microsoft.com/office/drawing/2014/main" id="{8E930F6B-F70B-46A9-9EE9-70780546070B}"/>
            </a:ext>
          </a:extLst>
        </xdr:cNvPr>
        <xdr:cNvSpPr/>
      </xdr:nvSpPr>
      <xdr:spPr>
        <a:xfrm>
          <a:off x="19494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164193</xdr:rowOff>
    </xdr:from>
    <xdr:to>
      <xdr:col>98</xdr:col>
      <xdr:colOff>38100</xdr:colOff>
      <xdr:row>108</xdr:row>
      <xdr:rowOff>94343</xdr:rowOff>
    </xdr:to>
    <xdr:sp macro="" textlink="">
      <xdr:nvSpPr>
        <xdr:cNvPr id="723" name="楕円 722">
          <a:extLst>
            <a:ext uri="{FF2B5EF4-FFF2-40B4-BE49-F238E27FC236}">
              <a16:creationId xmlns:a16="http://schemas.microsoft.com/office/drawing/2014/main" id="{DC885CD6-7A32-4B34-B000-1BE2D119C85B}"/>
            </a:ext>
          </a:extLst>
        </xdr:cNvPr>
        <xdr:cNvSpPr/>
      </xdr:nvSpPr>
      <xdr:spPr>
        <a:xfrm>
          <a:off x="18605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43543</xdr:rowOff>
    </xdr:from>
    <xdr:to>
      <xdr:col>102</xdr:col>
      <xdr:colOff>114300</xdr:colOff>
      <xdr:row>108</xdr:row>
      <xdr:rowOff>43543</xdr:rowOff>
    </xdr:to>
    <xdr:cxnSp macro="">
      <xdr:nvCxnSpPr>
        <xdr:cNvPr id="724" name="直線コネクタ 723">
          <a:extLst>
            <a:ext uri="{FF2B5EF4-FFF2-40B4-BE49-F238E27FC236}">
              <a16:creationId xmlns:a16="http://schemas.microsoft.com/office/drawing/2014/main" id="{A0BF4804-B5D3-4E5C-BBE6-AA5448782FBF}"/>
            </a:ext>
          </a:extLst>
        </xdr:cNvPr>
        <xdr:cNvCxnSpPr/>
      </xdr:nvCxnSpPr>
      <xdr:spPr>
        <a:xfrm>
          <a:off x="18656300" y="1856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128832</xdr:rowOff>
    </xdr:from>
    <xdr:ext cx="469744" cy="259045"/>
    <xdr:sp macro="" textlink="">
      <xdr:nvSpPr>
        <xdr:cNvPr id="725" name="n_1aveValue【公民館】&#10;一人当たり面積">
          <a:extLst>
            <a:ext uri="{FF2B5EF4-FFF2-40B4-BE49-F238E27FC236}">
              <a16:creationId xmlns:a16="http://schemas.microsoft.com/office/drawing/2014/main" id="{55D5C0E4-CEA4-4DD6-B42E-F73522DD7B8A}"/>
            </a:ext>
          </a:extLst>
        </xdr:cNvPr>
        <xdr:cNvSpPr txBox="1"/>
      </xdr:nvSpPr>
      <xdr:spPr>
        <a:xfrm>
          <a:off x="210757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66783</xdr:rowOff>
    </xdr:from>
    <xdr:ext cx="469744" cy="259045"/>
    <xdr:sp macro="" textlink="">
      <xdr:nvSpPr>
        <xdr:cNvPr id="726" name="n_2aveValue【公民館】&#10;一人当たり面積">
          <a:extLst>
            <a:ext uri="{FF2B5EF4-FFF2-40B4-BE49-F238E27FC236}">
              <a16:creationId xmlns:a16="http://schemas.microsoft.com/office/drawing/2014/main" id="{08570D32-A369-40D2-BFD6-0747C51184C1}"/>
            </a:ext>
          </a:extLst>
        </xdr:cNvPr>
        <xdr:cNvSpPr txBox="1"/>
      </xdr:nvSpPr>
      <xdr:spPr>
        <a:xfrm>
          <a:off x="20199427" y="177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76579</xdr:rowOff>
    </xdr:from>
    <xdr:ext cx="469744" cy="259045"/>
    <xdr:sp macro="" textlink="">
      <xdr:nvSpPr>
        <xdr:cNvPr id="727" name="n_3aveValue【公民館】&#10;一人当たり面積">
          <a:extLst>
            <a:ext uri="{FF2B5EF4-FFF2-40B4-BE49-F238E27FC236}">
              <a16:creationId xmlns:a16="http://schemas.microsoft.com/office/drawing/2014/main" id="{056B5849-BDAD-452D-8031-4F783C7C07C4}"/>
            </a:ext>
          </a:extLst>
        </xdr:cNvPr>
        <xdr:cNvSpPr txBox="1"/>
      </xdr:nvSpPr>
      <xdr:spPr>
        <a:xfrm>
          <a:off x="19310427" y="177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9633</xdr:rowOff>
    </xdr:from>
    <xdr:ext cx="469744" cy="259045"/>
    <xdr:sp macro="" textlink="">
      <xdr:nvSpPr>
        <xdr:cNvPr id="728" name="n_4aveValue【公民館】&#10;一人当たり面積">
          <a:extLst>
            <a:ext uri="{FF2B5EF4-FFF2-40B4-BE49-F238E27FC236}">
              <a16:creationId xmlns:a16="http://schemas.microsoft.com/office/drawing/2014/main" id="{AE5BA7AF-3C34-4EC3-BBD8-B408039CB241}"/>
            </a:ext>
          </a:extLst>
        </xdr:cNvPr>
        <xdr:cNvSpPr txBox="1"/>
      </xdr:nvSpPr>
      <xdr:spPr>
        <a:xfrm>
          <a:off x="184214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85470</xdr:rowOff>
    </xdr:from>
    <xdr:ext cx="469744" cy="259045"/>
    <xdr:sp macro="" textlink="">
      <xdr:nvSpPr>
        <xdr:cNvPr id="729" name="n_3mainValue【公民館】&#10;一人当たり面積">
          <a:extLst>
            <a:ext uri="{FF2B5EF4-FFF2-40B4-BE49-F238E27FC236}">
              <a16:creationId xmlns:a16="http://schemas.microsoft.com/office/drawing/2014/main" id="{269E1E46-7D50-4242-905D-26D054C5A7FD}"/>
            </a:ext>
          </a:extLst>
        </xdr:cNvPr>
        <xdr:cNvSpPr txBox="1"/>
      </xdr:nvSpPr>
      <xdr:spPr>
        <a:xfrm>
          <a:off x="19310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85470</xdr:rowOff>
    </xdr:from>
    <xdr:ext cx="469744" cy="259045"/>
    <xdr:sp macro="" textlink="">
      <xdr:nvSpPr>
        <xdr:cNvPr id="730" name="n_4mainValue【公民館】&#10;一人当たり面積">
          <a:extLst>
            <a:ext uri="{FF2B5EF4-FFF2-40B4-BE49-F238E27FC236}">
              <a16:creationId xmlns:a16="http://schemas.microsoft.com/office/drawing/2014/main" id="{338D800E-71A1-4E2E-AC80-DCFF328A3FFC}"/>
            </a:ext>
          </a:extLst>
        </xdr:cNvPr>
        <xdr:cNvSpPr txBox="1"/>
      </xdr:nvSpPr>
      <xdr:spPr>
        <a:xfrm>
          <a:off x="18421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1" name="正方形/長方形 730">
          <a:extLst>
            <a:ext uri="{FF2B5EF4-FFF2-40B4-BE49-F238E27FC236}">
              <a16:creationId xmlns:a16="http://schemas.microsoft.com/office/drawing/2014/main" id="{400C4516-5168-428D-889C-8F08A457E79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2" name="正方形/長方形 731">
          <a:extLst>
            <a:ext uri="{FF2B5EF4-FFF2-40B4-BE49-F238E27FC236}">
              <a16:creationId xmlns:a16="http://schemas.microsoft.com/office/drawing/2014/main" id="{2596667F-B936-4727-B719-07BA8637F4B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3" name="テキスト ボックス 732">
          <a:extLst>
            <a:ext uri="{FF2B5EF4-FFF2-40B4-BE49-F238E27FC236}">
              <a16:creationId xmlns:a16="http://schemas.microsoft.com/office/drawing/2014/main" id="{7744EA27-6592-4D4D-B6EA-780EE180F38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本市は、人口規模と比較して面積が狭小であることから、人口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施設延長・面積については、道路をはじめ多くの資産で類似団体の平均を下回っている。一方、有形固定資産減価償却率については、類似団体の平均を上回っている施設が多く、施設の老朽化が進んでいる。特に、有形固定資産の多くを占める学校施設の老朽化が著しいことから、公共施設等総合管理計画及び公共施設等個別施設計画に基づき適正な施設管理を図ることと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099FB0A-346D-49AB-9C3C-D5B75069354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56E2EBC-889A-47E0-9ADD-309BED1B64D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A423DF8-F053-46A2-A98A-0B44CCC4CA2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CB29CA3-1A74-4069-9DCD-59D07123E64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福岡県中間市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9852BBD-0FFD-4265-A75F-749F98E9F30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7CA3BF6-9C2C-48C2-AA24-B78194E26B6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AF3FF76-7652-4A27-A8CD-AE98FCF40C5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624BD5E-4271-4776-A100-FCFF87B7794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5BB7CD9-0BF2-40D2-AA3B-119CA2F520A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A6D5AA6-88A3-4D36-BA00-22FA1CC5DB2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41,425
41,094
15.96
18,268,100
17,839,280
398,355
9,450,782
11,165,114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8C1AC86-6B46-4474-93A4-0026A6D1E16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78519FC-3C05-4528-966A-CC96694D458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62C2FAC-7D2C-46AA-B8BC-8324165FCD7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AAFE587-8B78-4371-8B6F-8781CA0AE28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FCB6A46-878B-49F0-AA2E-9510C8EE1F4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DC8DB1B-0428-49EB-A8BA-102387743FF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3FDB46E-626C-4F30-BAC3-93703F82673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547E6E9-C6BD-4BFE-8CED-88C49B55A99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51B1A1A-FDCC-401E-95A9-A46CD9B5AA3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AE92DCB-FDA0-494F-9933-80FED4637AF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D423E83-DD4E-4E53-996D-DAA8655B1B9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95F4D3D-D799-4496-9F46-B77BE90E57D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8F640A8-58D6-483A-A6EC-DFD196E3154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C94995B-0BBF-4622-BE50-78DD1789DA9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B44FEB0-D604-42C4-9DB7-60E6B5645C2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7CC9DB1-F3F0-4597-BDA6-80E53BA2D08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D374E2B-A546-4646-9CFC-42A0C0EBFCF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DB41CB1-0A30-484B-B85F-A02F0C40CAB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DB66537-AED4-4125-A8DA-4B5BC8E6E74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934FBAD-36F6-42A2-9817-6432695BB44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1539645-133D-4AD8-8D4C-C90DB4E475A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08F05E5-9E0B-455F-9687-29FCC708BBE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66C17DE-4BDB-4FD8-8C15-42BA36747A8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7199509-C5EB-4A6B-A31F-011C6176706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A95473D-2C98-4663-BA26-0B22831D74A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4488103-6615-487C-948E-C5028FDF21B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A60E548-9D5D-48DA-835B-165A60DCA36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9EF6032-F79C-4701-AC01-8BF2082186E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C42747E-E6A5-4E5A-9D77-9F34A947531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EA8F072-CFBC-449F-861B-DA2ED7DDFB2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C42DF2B-1CD0-4A50-9337-DF73D4AB857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14381F3-B8A9-449A-A104-5EC5DCBAC15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AFE724BD-3AF2-4514-86FC-89B439379A8C}"/>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E96C07EC-C8B5-4C9E-9F4A-351DA41BDBA4}"/>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D1FD2750-A90D-41D8-8239-1D3DE74ED513}"/>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7C43D528-DACE-4802-A396-C41E6775A9D5}"/>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118ECA4-DAA2-4B14-B88C-23929544E849}"/>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C229F338-7690-4E47-A90A-B3E14E24C2E8}"/>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60E4100F-0FF9-4C74-A8A4-632A23409FA8}"/>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AC52C3E-B63C-4C6C-8CA9-9A016E469F72}"/>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C40261F1-809A-45A0-8941-F1076586700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BF0B6967-E4FF-4168-9BC8-7071F732DF38}"/>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A8A37EC5-026D-4B36-AB13-91B959DB85B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110490</xdr:rowOff>
    </xdr:from>
    <xdr:to>
      <xdr:col>24</xdr:col>
      <xdr:colOff>62865</xdr:colOff>
      <xdr:row>41</xdr:row>
      <xdr:rowOff>133350</xdr:rowOff>
    </xdr:to>
    <xdr:cxnSp macro="">
      <xdr:nvCxnSpPr>
        <xdr:cNvPr id="55" name="直線コネクタ 54">
          <a:extLst>
            <a:ext uri="{FF2B5EF4-FFF2-40B4-BE49-F238E27FC236}">
              <a16:creationId xmlns:a16="http://schemas.microsoft.com/office/drawing/2014/main" id="{4F4B0B22-4F31-40C2-BE0E-12F700EF5844}"/>
            </a:ext>
          </a:extLst>
        </xdr:cNvPr>
        <xdr:cNvCxnSpPr/>
      </xdr:nvCxnSpPr>
      <xdr:spPr>
        <a:xfrm flipV="1">
          <a:off x="4634865" y="59397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69744" cy="259045"/>
    <xdr:sp macro="" textlink="">
      <xdr:nvSpPr>
        <xdr:cNvPr id="56" name="【図書館】&#10;有形固定資産減価償却率最小値テキスト">
          <a:extLst>
            <a:ext uri="{FF2B5EF4-FFF2-40B4-BE49-F238E27FC236}">
              <a16:creationId xmlns:a16="http://schemas.microsoft.com/office/drawing/2014/main" id="{99544F20-B48E-4227-A78B-785B2C3B1541}"/>
            </a:ext>
          </a:extLst>
        </xdr:cNvPr>
        <xdr:cNvSpPr txBox="1"/>
      </xdr:nvSpPr>
      <xdr:spPr>
        <a:xfrm>
          <a:off x="4673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7" name="直線コネクタ 56">
          <a:extLst>
            <a:ext uri="{FF2B5EF4-FFF2-40B4-BE49-F238E27FC236}">
              <a16:creationId xmlns:a16="http://schemas.microsoft.com/office/drawing/2014/main" id="{64445043-6347-4010-ABC4-9B215B2890CD}"/>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57167</xdr:rowOff>
    </xdr:from>
    <xdr:ext cx="405111" cy="259045"/>
    <xdr:sp macro="" textlink="">
      <xdr:nvSpPr>
        <xdr:cNvPr id="58" name="【図書館】&#10;有形固定資産減価償却率最大値テキスト">
          <a:extLst>
            <a:ext uri="{FF2B5EF4-FFF2-40B4-BE49-F238E27FC236}">
              <a16:creationId xmlns:a16="http://schemas.microsoft.com/office/drawing/2014/main" id="{EC9D9C68-2894-4E18-9A74-29349DBF7EB5}"/>
            </a:ext>
          </a:extLst>
        </xdr:cNvPr>
        <xdr:cNvSpPr txBox="1"/>
      </xdr:nvSpPr>
      <xdr:spPr>
        <a:xfrm>
          <a:off x="4673600" y="571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110490</xdr:rowOff>
    </xdr:from>
    <xdr:to>
      <xdr:col>24</xdr:col>
      <xdr:colOff>152400</xdr:colOff>
      <xdr:row>34</xdr:row>
      <xdr:rowOff>110490</xdr:rowOff>
    </xdr:to>
    <xdr:cxnSp macro="">
      <xdr:nvCxnSpPr>
        <xdr:cNvPr id="59" name="直線コネクタ 58">
          <a:extLst>
            <a:ext uri="{FF2B5EF4-FFF2-40B4-BE49-F238E27FC236}">
              <a16:creationId xmlns:a16="http://schemas.microsoft.com/office/drawing/2014/main" id="{9EB22A74-DE7B-4A5B-8BA7-D16CB46093F7}"/>
            </a:ext>
          </a:extLst>
        </xdr:cNvPr>
        <xdr:cNvCxnSpPr/>
      </xdr:nvCxnSpPr>
      <xdr:spPr>
        <a:xfrm>
          <a:off x="4546600" y="593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6113</xdr:rowOff>
    </xdr:from>
    <xdr:ext cx="405111" cy="259045"/>
    <xdr:sp macro="" textlink="">
      <xdr:nvSpPr>
        <xdr:cNvPr id="60" name="【図書館】&#10;有形固定資産減価償却率平均値テキスト">
          <a:extLst>
            <a:ext uri="{FF2B5EF4-FFF2-40B4-BE49-F238E27FC236}">
              <a16:creationId xmlns:a16="http://schemas.microsoft.com/office/drawing/2014/main" id="{3AD69171-C2A1-4C29-BE23-9B47F3375CE7}"/>
            </a:ext>
          </a:extLst>
        </xdr:cNvPr>
        <xdr:cNvSpPr txBox="1"/>
      </xdr:nvSpPr>
      <xdr:spPr>
        <a:xfrm>
          <a:off x="4673600" y="6349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27686</xdr:rowOff>
    </xdr:from>
    <xdr:to>
      <xdr:col>24</xdr:col>
      <xdr:colOff>114300</xdr:colOff>
      <xdr:row>37</xdr:row>
      <xdr:rowOff>129286</xdr:rowOff>
    </xdr:to>
    <xdr:sp macro="" textlink="">
      <xdr:nvSpPr>
        <xdr:cNvPr id="61" name="フローチャート: 判断 60">
          <a:extLst>
            <a:ext uri="{FF2B5EF4-FFF2-40B4-BE49-F238E27FC236}">
              <a16:creationId xmlns:a16="http://schemas.microsoft.com/office/drawing/2014/main" id="{201D4A7E-68AB-4A06-9876-355C2CF0E9F8}"/>
            </a:ext>
          </a:extLst>
        </xdr:cNvPr>
        <xdr:cNvSpPr/>
      </xdr:nvSpPr>
      <xdr:spPr>
        <a:xfrm>
          <a:off x="4584700" y="63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52832</xdr:rowOff>
    </xdr:from>
    <xdr:to>
      <xdr:col>20</xdr:col>
      <xdr:colOff>38100</xdr:colOff>
      <xdr:row>36</xdr:row>
      <xdr:rowOff>154432</xdr:rowOff>
    </xdr:to>
    <xdr:sp macro="" textlink="">
      <xdr:nvSpPr>
        <xdr:cNvPr id="62" name="フローチャート: 判断 61">
          <a:extLst>
            <a:ext uri="{FF2B5EF4-FFF2-40B4-BE49-F238E27FC236}">
              <a16:creationId xmlns:a16="http://schemas.microsoft.com/office/drawing/2014/main" id="{46C9903B-6BF2-4274-B27F-25FE2A2C0260}"/>
            </a:ext>
          </a:extLst>
        </xdr:cNvPr>
        <xdr:cNvSpPr/>
      </xdr:nvSpPr>
      <xdr:spPr>
        <a:xfrm>
          <a:off x="3746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23114</xdr:rowOff>
    </xdr:from>
    <xdr:to>
      <xdr:col>15</xdr:col>
      <xdr:colOff>101600</xdr:colOff>
      <xdr:row>36</xdr:row>
      <xdr:rowOff>124714</xdr:rowOff>
    </xdr:to>
    <xdr:sp macro="" textlink="">
      <xdr:nvSpPr>
        <xdr:cNvPr id="63" name="フローチャート: 判断 62">
          <a:extLst>
            <a:ext uri="{FF2B5EF4-FFF2-40B4-BE49-F238E27FC236}">
              <a16:creationId xmlns:a16="http://schemas.microsoft.com/office/drawing/2014/main" id="{859288CD-F3D8-439C-9A9D-786E1B11AF40}"/>
            </a:ext>
          </a:extLst>
        </xdr:cNvPr>
        <xdr:cNvSpPr/>
      </xdr:nvSpPr>
      <xdr:spPr>
        <a:xfrm>
          <a:off x="2857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a:extLst>
            <a:ext uri="{FF2B5EF4-FFF2-40B4-BE49-F238E27FC236}">
              <a16:creationId xmlns:a16="http://schemas.microsoft.com/office/drawing/2014/main" id="{929ECE6E-026A-4599-BF08-FB4D7C6907CE}"/>
            </a:ext>
          </a:extLst>
        </xdr:cNvPr>
        <xdr:cNvSpPr/>
      </xdr:nvSpPr>
      <xdr:spPr>
        <a:xfrm>
          <a:off x="1968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xdr:rowOff>
    </xdr:from>
    <xdr:to>
      <xdr:col>6</xdr:col>
      <xdr:colOff>38100</xdr:colOff>
      <xdr:row>36</xdr:row>
      <xdr:rowOff>104140</xdr:rowOff>
    </xdr:to>
    <xdr:sp macro="" textlink="">
      <xdr:nvSpPr>
        <xdr:cNvPr id="65" name="フローチャート: 判断 64">
          <a:extLst>
            <a:ext uri="{FF2B5EF4-FFF2-40B4-BE49-F238E27FC236}">
              <a16:creationId xmlns:a16="http://schemas.microsoft.com/office/drawing/2014/main" id="{E7FE25F9-7A02-42E5-B5C5-829BECBFDDAA}"/>
            </a:ext>
          </a:extLst>
        </xdr:cNvPr>
        <xdr:cNvSpPr/>
      </xdr:nvSpPr>
      <xdr:spPr>
        <a:xfrm>
          <a:off x="1079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EDC46F06-C7B5-4F2B-A854-8DE0C8468F4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C47E413-71CB-49D3-971C-B5269427D83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2DEF961-06B4-4294-9011-B5C9F027D71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053FAC2-BA0E-45E7-9371-03FDBA24454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0AFC72D-3B0D-4056-AC62-2E56D70339A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84836</xdr:rowOff>
    </xdr:from>
    <xdr:to>
      <xdr:col>10</xdr:col>
      <xdr:colOff>165100</xdr:colOff>
      <xdr:row>36</xdr:row>
      <xdr:rowOff>14986</xdr:rowOff>
    </xdr:to>
    <xdr:sp macro="" textlink="">
      <xdr:nvSpPr>
        <xdr:cNvPr id="71" name="楕円 70">
          <a:extLst>
            <a:ext uri="{FF2B5EF4-FFF2-40B4-BE49-F238E27FC236}">
              <a16:creationId xmlns:a16="http://schemas.microsoft.com/office/drawing/2014/main" id="{A791A582-B624-4515-8452-67451874FC5A}"/>
            </a:ext>
          </a:extLst>
        </xdr:cNvPr>
        <xdr:cNvSpPr/>
      </xdr:nvSpPr>
      <xdr:spPr>
        <a:xfrm>
          <a:off x="1968500" y="608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39116</xdr:rowOff>
    </xdr:from>
    <xdr:to>
      <xdr:col>6</xdr:col>
      <xdr:colOff>38100</xdr:colOff>
      <xdr:row>35</xdr:row>
      <xdr:rowOff>140716</xdr:rowOff>
    </xdr:to>
    <xdr:sp macro="" textlink="">
      <xdr:nvSpPr>
        <xdr:cNvPr id="72" name="楕円 71">
          <a:extLst>
            <a:ext uri="{FF2B5EF4-FFF2-40B4-BE49-F238E27FC236}">
              <a16:creationId xmlns:a16="http://schemas.microsoft.com/office/drawing/2014/main" id="{32093BB4-7B86-4B0C-B9EC-D89F96D15FFC}"/>
            </a:ext>
          </a:extLst>
        </xdr:cNvPr>
        <xdr:cNvSpPr/>
      </xdr:nvSpPr>
      <xdr:spPr>
        <a:xfrm>
          <a:off x="1079500" y="603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89916</xdr:rowOff>
    </xdr:from>
    <xdr:to>
      <xdr:col>10</xdr:col>
      <xdr:colOff>114300</xdr:colOff>
      <xdr:row>35</xdr:row>
      <xdr:rowOff>135636</xdr:rowOff>
    </xdr:to>
    <xdr:cxnSp macro="">
      <xdr:nvCxnSpPr>
        <xdr:cNvPr id="73" name="直線コネクタ 72">
          <a:extLst>
            <a:ext uri="{FF2B5EF4-FFF2-40B4-BE49-F238E27FC236}">
              <a16:creationId xmlns:a16="http://schemas.microsoft.com/office/drawing/2014/main" id="{50A0CAC9-711A-4A74-A907-863CE1569038}"/>
            </a:ext>
          </a:extLst>
        </xdr:cNvPr>
        <xdr:cNvCxnSpPr/>
      </xdr:nvCxnSpPr>
      <xdr:spPr>
        <a:xfrm>
          <a:off x="1130300" y="609066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170959</xdr:rowOff>
    </xdr:from>
    <xdr:ext cx="405111" cy="259045"/>
    <xdr:sp macro="" textlink="">
      <xdr:nvSpPr>
        <xdr:cNvPr id="74" name="n_1aveValue【図書館】&#10;有形固定資産減価償却率">
          <a:extLst>
            <a:ext uri="{FF2B5EF4-FFF2-40B4-BE49-F238E27FC236}">
              <a16:creationId xmlns:a16="http://schemas.microsoft.com/office/drawing/2014/main" id="{984ACC12-97A0-48D0-BB64-03CFCD1AB8E4}"/>
            </a:ext>
          </a:extLst>
        </xdr:cNvPr>
        <xdr:cNvSpPr txBox="1"/>
      </xdr:nvSpPr>
      <xdr:spPr>
        <a:xfrm>
          <a:off x="3582044" y="600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141241</xdr:rowOff>
    </xdr:from>
    <xdr:ext cx="405111" cy="259045"/>
    <xdr:sp macro="" textlink="">
      <xdr:nvSpPr>
        <xdr:cNvPr id="75" name="n_2aveValue【図書館】&#10;有形固定資産減価償却率">
          <a:extLst>
            <a:ext uri="{FF2B5EF4-FFF2-40B4-BE49-F238E27FC236}">
              <a16:creationId xmlns:a16="http://schemas.microsoft.com/office/drawing/2014/main" id="{E53F7FCB-C8FF-45AF-A75E-98CC4590A8FB}"/>
            </a:ext>
          </a:extLst>
        </xdr:cNvPr>
        <xdr:cNvSpPr txBox="1"/>
      </xdr:nvSpPr>
      <xdr:spPr>
        <a:xfrm>
          <a:off x="2705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58691</xdr:rowOff>
    </xdr:from>
    <xdr:ext cx="405111" cy="259045"/>
    <xdr:sp macro="" textlink="">
      <xdr:nvSpPr>
        <xdr:cNvPr id="76" name="n_3aveValue【図書館】&#10;有形固定資産減価償却率">
          <a:extLst>
            <a:ext uri="{FF2B5EF4-FFF2-40B4-BE49-F238E27FC236}">
              <a16:creationId xmlns:a16="http://schemas.microsoft.com/office/drawing/2014/main" id="{CC37A6AF-C4AE-4693-9C68-08B057CB12DF}"/>
            </a:ext>
          </a:extLst>
        </xdr:cNvPr>
        <xdr:cNvSpPr txBox="1"/>
      </xdr:nvSpPr>
      <xdr:spPr>
        <a:xfrm>
          <a:off x="1816744" y="62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95267</xdr:rowOff>
    </xdr:from>
    <xdr:ext cx="405111" cy="259045"/>
    <xdr:sp macro="" textlink="">
      <xdr:nvSpPr>
        <xdr:cNvPr id="77" name="n_4aveValue【図書館】&#10;有形固定資産減価償却率">
          <a:extLst>
            <a:ext uri="{FF2B5EF4-FFF2-40B4-BE49-F238E27FC236}">
              <a16:creationId xmlns:a16="http://schemas.microsoft.com/office/drawing/2014/main" id="{C76FEEC3-1251-4F7B-BDA4-698AF267AEDA}"/>
            </a:ext>
          </a:extLst>
        </xdr:cNvPr>
        <xdr:cNvSpPr txBox="1"/>
      </xdr:nvSpPr>
      <xdr:spPr>
        <a:xfrm>
          <a:off x="927744"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31513</xdr:rowOff>
    </xdr:from>
    <xdr:ext cx="405111" cy="259045"/>
    <xdr:sp macro="" textlink="">
      <xdr:nvSpPr>
        <xdr:cNvPr id="78" name="n_3mainValue【図書館】&#10;有形固定資産減価償却率">
          <a:extLst>
            <a:ext uri="{FF2B5EF4-FFF2-40B4-BE49-F238E27FC236}">
              <a16:creationId xmlns:a16="http://schemas.microsoft.com/office/drawing/2014/main" id="{FDA2F591-CB72-4296-9843-64D869C00848}"/>
            </a:ext>
          </a:extLst>
        </xdr:cNvPr>
        <xdr:cNvSpPr txBox="1"/>
      </xdr:nvSpPr>
      <xdr:spPr>
        <a:xfrm>
          <a:off x="1816744" y="586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157243</xdr:rowOff>
    </xdr:from>
    <xdr:ext cx="405111" cy="259045"/>
    <xdr:sp macro="" textlink="">
      <xdr:nvSpPr>
        <xdr:cNvPr id="79" name="n_4mainValue【図書館】&#10;有形固定資産減価償却率">
          <a:extLst>
            <a:ext uri="{FF2B5EF4-FFF2-40B4-BE49-F238E27FC236}">
              <a16:creationId xmlns:a16="http://schemas.microsoft.com/office/drawing/2014/main" id="{263C459C-D56F-4D4D-BB6A-ACC1576074F8}"/>
            </a:ext>
          </a:extLst>
        </xdr:cNvPr>
        <xdr:cNvSpPr txBox="1"/>
      </xdr:nvSpPr>
      <xdr:spPr>
        <a:xfrm>
          <a:off x="927744" y="581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5EB622C8-04BF-456C-AE42-9808BB7D584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95466322-02CD-4495-BB1F-0B8F20704D8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18DB9559-0DB3-40D4-ADBA-99799C185D3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E2DBEBAB-862F-4B6E-A1B4-A4BE459F46E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3C191FD1-A617-4483-BE96-24292200FD8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77548CA0-EFD0-4CF5-824E-33FF5710961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85198E25-5CF3-4CD0-A0FE-B62B4787A13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E89E2771-A3A0-413C-90F8-4326FC59653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id="{23FB2406-C50F-4E5E-B390-8FD2CC7ED3F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41017B0D-40AB-4201-A859-927AC60F677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6E7B0EEE-927D-4628-9104-5714456568E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77C10CC7-EB94-4AF5-959B-2B13EA68E5F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F214E010-DC40-4520-B56F-16DBAD0D947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a:extLst>
            <a:ext uri="{FF2B5EF4-FFF2-40B4-BE49-F238E27FC236}">
              <a16:creationId xmlns:a16="http://schemas.microsoft.com/office/drawing/2014/main" id="{D84F1FA6-1CC3-45BA-92CC-71188666D6A6}"/>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02FEF0B8-BAD0-4901-88CD-1004D97A71C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a:extLst>
            <a:ext uri="{FF2B5EF4-FFF2-40B4-BE49-F238E27FC236}">
              <a16:creationId xmlns:a16="http://schemas.microsoft.com/office/drawing/2014/main" id="{135A5D56-CFE6-4B39-A329-56443CD8D6C9}"/>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FCCA99A0-5A12-4853-A26B-E201210B505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a:extLst>
            <a:ext uri="{FF2B5EF4-FFF2-40B4-BE49-F238E27FC236}">
              <a16:creationId xmlns:a16="http://schemas.microsoft.com/office/drawing/2014/main" id="{1B321FE6-36DF-40FF-A648-67D475BF7F8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003DEC25-9ADB-4B26-87B3-A40D43C2446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a:extLst>
            <a:ext uri="{FF2B5EF4-FFF2-40B4-BE49-F238E27FC236}">
              <a16:creationId xmlns:a16="http://schemas.microsoft.com/office/drawing/2014/main" id="{2EF313EA-0C72-4BBB-A1FB-75A006527773}"/>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77BC6C93-504E-4CD2-A2A1-2EB3750CD1F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id="{DD20506B-DBE3-4F85-B635-9B4CBC1961A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id="{8C05DD59-0C78-43DF-8719-E3BF4F814FB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69850</xdr:rowOff>
    </xdr:from>
    <xdr:to>
      <xdr:col>54</xdr:col>
      <xdr:colOff>189865</xdr:colOff>
      <xdr:row>40</xdr:row>
      <xdr:rowOff>139700</xdr:rowOff>
    </xdr:to>
    <xdr:cxnSp macro="">
      <xdr:nvCxnSpPr>
        <xdr:cNvPr id="103" name="直線コネクタ 102">
          <a:extLst>
            <a:ext uri="{FF2B5EF4-FFF2-40B4-BE49-F238E27FC236}">
              <a16:creationId xmlns:a16="http://schemas.microsoft.com/office/drawing/2014/main" id="{3722BD17-C704-47C1-A01F-01DE18C4EBFE}"/>
            </a:ext>
          </a:extLst>
        </xdr:cNvPr>
        <xdr:cNvCxnSpPr/>
      </xdr:nvCxnSpPr>
      <xdr:spPr>
        <a:xfrm flipV="1">
          <a:off x="10476865" y="57277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04" name="【図書館】&#10;一人当たり面積最小値テキスト">
          <a:extLst>
            <a:ext uri="{FF2B5EF4-FFF2-40B4-BE49-F238E27FC236}">
              <a16:creationId xmlns:a16="http://schemas.microsoft.com/office/drawing/2014/main" id="{BD754C13-8604-488E-B2B4-82C326665611}"/>
            </a:ext>
          </a:extLst>
        </xdr:cNvPr>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05" name="直線コネクタ 104">
          <a:extLst>
            <a:ext uri="{FF2B5EF4-FFF2-40B4-BE49-F238E27FC236}">
              <a16:creationId xmlns:a16="http://schemas.microsoft.com/office/drawing/2014/main" id="{6877B206-6D6E-4103-9B1A-EA10A8A4588F}"/>
            </a:ext>
          </a:extLst>
        </xdr:cNvPr>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16527</xdr:rowOff>
    </xdr:from>
    <xdr:ext cx="469744" cy="259045"/>
    <xdr:sp macro="" textlink="">
      <xdr:nvSpPr>
        <xdr:cNvPr id="106" name="【図書館】&#10;一人当たり面積最大値テキスト">
          <a:extLst>
            <a:ext uri="{FF2B5EF4-FFF2-40B4-BE49-F238E27FC236}">
              <a16:creationId xmlns:a16="http://schemas.microsoft.com/office/drawing/2014/main" id="{3BFC5534-A44C-4000-81D2-AEFE7657CF7A}"/>
            </a:ext>
          </a:extLst>
        </xdr:cNvPr>
        <xdr:cNvSpPr txBox="1"/>
      </xdr:nvSpPr>
      <xdr:spPr>
        <a:xfrm>
          <a:off x="10515600" y="55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69850</xdr:rowOff>
    </xdr:from>
    <xdr:to>
      <xdr:col>55</xdr:col>
      <xdr:colOff>88900</xdr:colOff>
      <xdr:row>33</xdr:row>
      <xdr:rowOff>69850</xdr:rowOff>
    </xdr:to>
    <xdr:cxnSp macro="">
      <xdr:nvCxnSpPr>
        <xdr:cNvPr id="107" name="直線コネクタ 106">
          <a:extLst>
            <a:ext uri="{FF2B5EF4-FFF2-40B4-BE49-F238E27FC236}">
              <a16:creationId xmlns:a16="http://schemas.microsoft.com/office/drawing/2014/main" id="{C04B811C-AB3D-4B45-9C88-360FE3A1CB0F}"/>
            </a:ext>
          </a:extLst>
        </xdr:cNvPr>
        <xdr:cNvCxnSpPr/>
      </xdr:nvCxnSpPr>
      <xdr:spPr>
        <a:xfrm>
          <a:off x="103886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08" name="【図書館】&#10;一人当たり面積平均値テキスト">
          <a:extLst>
            <a:ext uri="{FF2B5EF4-FFF2-40B4-BE49-F238E27FC236}">
              <a16:creationId xmlns:a16="http://schemas.microsoft.com/office/drawing/2014/main" id="{C7C83BE6-F583-419D-860D-3247A831D7F7}"/>
            </a:ext>
          </a:extLst>
        </xdr:cNvPr>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09" name="フローチャート: 判断 108">
          <a:extLst>
            <a:ext uri="{FF2B5EF4-FFF2-40B4-BE49-F238E27FC236}">
              <a16:creationId xmlns:a16="http://schemas.microsoft.com/office/drawing/2014/main" id="{3A2CFE91-3171-4DD7-B894-0BA3F5E50A50}"/>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0" name="フローチャート: 判断 109">
          <a:extLst>
            <a:ext uri="{FF2B5EF4-FFF2-40B4-BE49-F238E27FC236}">
              <a16:creationId xmlns:a16="http://schemas.microsoft.com/office/drawing/2014/main" id="{E28A4EE2-88ED-4036-A584-CA4AF6F4DCA9}"/>
            </a:ext>
          </a:extLst>
        </xdr:cNvPr>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76200</xdr:rowOff>
    </xdr:from>
    <xdr:to>
      <xdr:col>46</xdr:col>
      <xdr:colOff>38100</xdr:colOff>
      <xdr:row>39</xdr:row>
      <xdr:rowOff>6350</xdr:rowOff>
    </xdr:to>
    <xdr:sp macro="" textlink="">
      <xdr:nvSpPr>
        <xdr:cNvPr id="111" name="フローチャート: 判断 110">
          <a:extLst>
            <a:ext uri="{FF2B5EF4-FFF2-40B4-BE49-F238E27FC236}">
              <a16:creationId xmlns:a16="http://schemas.microsoft.com/office/drawing/2014/main" id="{03A8EBF5-ACB8-428F-B131-60EA96D7F9AC}"/>
            </a:ext>
          </a:extLst>
        </xdr:cNvPr>
        <xdr:cNvSpPr/>
      </xdr:nvSpPr>
      <xdr:spPr>
        <a:xfrm>
          <a:off x="8699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127000</xdr:rowOff>
    </xdr:from>
    <xdr:to>
      <xdr:col>41</xdr:col>
      <xdr:colOff>101600</xdr:colOff>
      <xdr:row>39</xdr:row>
      <xdr:rowOff>57150</xdr:rowOff>
    </xdr:to>
    <xdr:sp macro="" textlink="">
      <xdr:nvSpPr>
        <xdr:cNvPr id="112" name="フローチャート: 判断 111">
          <a:extLst>
            <a:ext uri="{FF2B5EF4-FFF2-40B4-BE49-F238E27FC236}">
              <a16:creationId xmlns:a16="http://schemas.microsoft.com/office/drawing/2014/main" id="{EF61530E-5819-4878-8F42-340FF9DDBC87}"/>
            </a:ext>
          </a:extLst>
        </xdr:cNvPr>
        <xdr:cNvSpPr/>
      </xdr:nvSpPr>
      <xdr:spPr>
        <a:xfrm>
          <a:off x="7810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13" name="フローチャート: 判断 112">
          <a:extLst>
            <a:ext uri="{FF2B5EF4-FFF2-40B4-BE49-F238E27FC236}">
              <a16:creationId xmlns:a16="http://schemas.microsoft.com/office/drawing/2014/main" id="{78F29AC0-E52F-4AC6-AB47-BA506D224DE7}"/>
            </a:ext>
          </a:extLst>
        </xdr:cNvPr>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853F7362-B632-44BA-ABEF-0C48ED9DFF9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84EBB43F-1A4E-4544-88D8-FAEBEBB42C6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84F58251-67ED-481C-BCDB-5F4EB676EEF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3C1602EE-066D-454F-AB2D-29C1985ACC7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E4B77276-62B7-4F20-B96C-8F199FD2DD8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114300</xdr:rowOff>
    </xdr:from>
    <xdr:to>
      <xdr:col>41</xdr:col>
      <xdr:colOff>101600</xdr:colOff>
      <xdr:row>39</xdr:row>
      <xdr:rowOff>44450</xdr:rowOff>
    </xdr:to>
    <xdr:sp macro="" textlink="">
      <xdr:nvSpPr>
        <xdr:cNvPr id="119" name="楕円 118">
          <a:extLst>
            <a:ext uri="{FF2B5EF4-FFF2-40B4-BE49-F238E27FC236}">
              <a16:creationId xmlns:a16="http://schemas.microsoft.com/office/drawing/2014/main" id="{CE3E7993-D49C-4B02-880C-1E84A1B7A17A}"/>
            </a:ext>
          </a:extLst>
        </xdr:cNvPr>
        <xdr:cNvSpPr/>
      </xdr:nvSpPr>
      <xdr:spPr>
        <a:xfrm>
          <a:off x="7810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114300</xdr:rowOff>
    </xdr:from>
    <xdr:to>
      <xdr:col>36</xdr:col>
      <xdr:colOff>165100</xdr:colOff>
      <xdr:row>39</xdr:row>
      <xdr:rowOff>44450</xdr:rowOff>
    </xdr:to>
    <xdr:sp macro="" textlink="">
      <xdr:nvSpPr>
        <xdr:cNvPr id="120" name="楕円 119">
          <a:extLst>
            <a:ext uri="{FF2B5EF4-FFF2-40B4-BE49-F238E27FC236}">
              <a16:creationId xmlns:a16="http://schemas.microsoft.com/office/drawing/2014/main" id="{41E9D48B-656C-478F-B1C2-E105FDC46272}"/>
            </a:ext>
          </a:extLst>
        </xdr:cNvPr>
        <xdr:cNvSpPr/>
      </xdr:nvSpPr>
      <xdr:spPr>
        <a:xfrm>
          <a:off x="6921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165100</xdr:rowOff>
    </xdr:from>
    <xdr:to>
      <xdr:col>41</xdr:col>
      <xdr:colOff>50800</xdr:colOff>
      <xdr:row>38</xdr:row>
      <xdr:rowOff>165100</xdr:rowOff>
    </xdr:to>
    <xdr:cxnSp macro="">
      <xdr:nvCxnSpPr>
        <xdr:cNvPr id="121" name="直線コネクタ 120">
          <a:extLst>
            <a:ext uri="{FF2B5EF4-FFF2-40B4-BE49-F238E27FC236}">
              <a16:creationId xmlns:a16="http://schemas.microsoft.com/office/drawing/2014/main" id="{F0E5C8BF-4548-4774-A116-8FCEA9F60C8B}"/>
            </a:ext>
          </a:extLst>
        </xdr:cNvPr>
        <xdr:cNvCxnSpPr/>
      </xdr:nvCxnSpPr>
      <xdr:spPr>
        <a:xfrm>
          <a:off x="6972300" y="668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22" name="n_1aveValue【図書館】&#10;一人当たり面積">
          <a:extLst>
            <a:ext uri="{FF2B5EF4-FFF2-40B4-BE49-F238E27FC236}">
              <a16:creationId xmlns:a16="http://schemas.microsoft.com/office/drawing/2014/main" id="{DC5096C8-98BB-43D9-A71F-31C8B470BBD9}"/>
            </a:ext>
          </a:extLst>
        </xdr:cNvPr>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22877</xdr:rowOff>
    </xdr:from>
    <xdr:ext cx="469744" cy="259045"/>
    <xdr:sp macro="" textlink="">
      <xdr:nvSpPr>
        <xdr:cNvPr id="123" name="n_2aveValue【図書館】&#10;一人当たり面積">
          <a:extLst>
            <a:ext uri="{FF2B5EF4-FFF2-40B4-BE49-F238E27FC236}">
              <a16:creationId xmlns:a16="http://schemas.microsoft.com/office/drawing/2014/main" id="{B77AC935-F23A-4278-890F-496BC9430B02}"/>
            </a:ext>
          </a:extLst>
        </xdr:cNvPr>
        <xdr:cNvSpPr txBox="1"/>
      </xdr:nvSpPr>
      <xdr:spPr>
        <a:xfrm>
          <a:off x="85154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24" name="n_3aveValue【図書館】&#10;一人当たり面積">
          <a:extLst>
            <a:ext uri="{FF2B5EF4-FFF2-40B4-BE49-F238E27FC236}">
              <a16:creationId xmlns:a16="http://schemas.microsoft.com/office/drawing/2014/main" id="{F498E5D1-804D-422A-8706-5AC43F0A38B2}"/>
            </a:ext>
          </a:extLst>
        </xdr:cNvPr>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111777</xdr:rowOff>
    </xdr:from>
    <xdr:ext cx="469744" cy="259045"/>
    <xdr:sp macro="" textlink="">
      <xdr:nvSpPr>
        <xdr:cNvPr id="125" name="n_4aveValue【図書館】&#10;一人当たり面積">
          <a:extLst>
            <a:ext uri="{FF2B5EF4-FFF2-40B4-BE49-F238E27FC236}">
              <a16:creationId xmlns:a16="http://schemas.microsoft.com/office/drawing/2014/main" id="{A91BD1D7-CD46-4280-A17D-12766AF0F19E}"/>
            </a:ext>
          </a:extLst>
        </xdr:cNvPr>
        <xdr:cNvSpPr txBox="1"/>
      </xdr:nvSpPr>
      <xdr:spPr>
        <a:xfrm>
          <a:off x="6737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60977</xdr:rowOff>
    </xdr:from>
    <xdr:ext cx="469744" cy="259045"/>
    <xdr:sp macro="" textlink="">
      <xdr:nvSpPr>
        <xdr:cNvPr id="126" name="n_3mainValue【図書館】&#10;一人当たり面積">
          <a:extLst>
            <a:ext uri="{FF2B5EF4-FFF2-40B4-BE49-F238E27FC236}">
              <a16:creationId xmlns:a16="http://schemas.microsoft.com/office/drawing/2014/main" id="{FD10AC18-FFF9-4383-896E-23A6A3E9A62A}"/>
            </a:ext>
          </a:extLst>
        </xdr:cNvPr>
        <xdr:cNvSpPr txBox="1"/>
      </xdr:nvSpPr>
      <xdr:spPr>
        <a:xfrm>
          <a:off x="76264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60977</xdr:rowOff>
    </xdr:from>
    <xdr:ext cx="469744" cy="259045"/>
    <xdr:sp macro="" textlink="">
      <xdr:nvSpPr>
        <xdr:cNvPr id="127" name="n_4mainValue【図書館】&#10;一人当たり面積">
          <a:extLst>
            <a:ext uri="{FF2B5EF4-FFF2-40B4-BE49-F238E27FC236}">
              <a16:creationId xmlns:a16="http://schemas.microsoft.com/office/drawing/2014/main" id="{25039E42-94D8-43EE-8299-282CB55F47CE}"/>
            </a:ext>
          </a:extLst>
        </xdr:cNvPr>
        <xdr:cNvSpPr txBox="1"/>
      </xdr:nvSpPr>
      <xdr:spPr>
        <a:xfrm>
          <a:off x="67374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A37F5C5C-4C9D-40D7-9A4C-FAF74ECE6AC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B252433E-0DDD-487D-8B84-C027ADE5F4B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A6417CE2-4E49-4D87-A79C-7D728E37819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1AC8AA8B-BA27-4002-8266-5AA918746C4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43646DD3-510E-455B-8669-E1EAFF46417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1C337C90-46A5-4C8B-B0E4-18180BEC3EE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9E1B8EB1-E868-4BE9-BF2F-3DE8EE05CE3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20537E30-0B5A-4C18-AAD2-A445198DB87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id="{963D3C76-530C-4B31-8529-958A0C7D887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8A5F49FD-CA36-4FFD-A7AF-5AF502555EC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8" name="テキスト ボックス 137">
          <a:extLst>
            <a:ext uri="{FF2B5EF4-FFF2-40B4-BE49-F238E27FC236}">
              <a16:creationId xmlns:a16="http://schemas.microsoft.com/office/drawing/2014/main" id="{D446BCCE-6AD8-40AF-85C5-C4152FC46F2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a:extLst>
            <a:ext uri="{FF2B5EF4-FFF2-40B4-BE49-F238E27FC236}">
              <a16:creationId xmlns:a16="http://schemas.microsoft.com/office/drawing/2014/main" id="{CB01CA77-8104-4D4D-BE8F-13371F6625C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0" name="テキスト ボックス 139">
          <a:extLst>
            <a:ext uri="{FF2B5EF4-FFF2-40B4-BE49-F238E27FC236}">
              <a16:creationId xmlns:a16="http://schemas.microsoft.com/office/drawing/2014/main" id="{9C97DD45-7F69-4F33-B540-CE90784BD28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a:extLst>
            <a:ext uri="{FF2B5EF4-FFF2-40B4-BE49-F238E27FC236}">
              <a16:creationId xmlns:a16="http://schemas.microsoft.com/office/drawing/2014/main" id="{5C29C159-2515-44DE-B033-EEC60980178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a:extLst>
            <a:ext uri="{FF2B5EF4-FFF2-40B4-BE49-F238E27FC236}">
              <a16:creationId xmlns:a16="http://schemas.microsoft.com/office/drawing/2014/main" id="{BD0247C6-D3A7-420C-B846-0A2CF1BCCE1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a16="http://schemas.microsoft.com/office/drawing/2014/main" id="{650DFB64-C547-4E5C-826E-F7DAD3D2DA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a:extLst>
            <a:ext uri="{FF2B5EF4-FFF2-40B4-BE49-F238E27FC236}">
              <a16:creationId xmlns:a16="http://schemas.microsoft.com/office/drawing/2014/main" id="{4A37E1FE-627A-4C35-9E49-B0422604045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a:extLst>
            <a:ext uri="{FF2B5EF4-FFF2-40B4-BE49-F238E27FC236}">
              <a16:creationId xmlns:a16="http://schemas.microsoft.com/office/drawing/2014/main" id="{60AC5149-51CF-449A-8E87-5DDD6365974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a:extLst>
            <a:ext uri="{FF2B5EF4-FFF2-40B4-BE49-F238E27FC236}">
              <a16:creationId xmlns:a16="http://schemas.microsoft.com/office/drawing/2014/main" id="{7B3A6E51-6A6C-4BA5-881C-1C47807759B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a:extLst>
            <a:ext uri="{FF2B5EF4-FFF2-40B4-BE49-F238E27FC236}">
              <a16:creationId xmlns:a16="http://schemas.microsoft.com/office/drawing/2014/main" id="{CB88676C-925E-4F5E-A807-07C24635CCE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a:extLst>
            <a:ext uri="{FF2B5EF4-FFF2-40B4-BE49-F238E27FC236}">
              <a16:creationId xmlns:a16="http://schemas.microsoft.com/office/drawing/2014/main" id="{308267BD-8325-45DD-8055-9FCDA0AEF26F}"/>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4E63D7AB-CC63-4AA4-8220-62A69065E02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0" name="テキスト ボックス 149">
          <a:extLst>
            <a:ext uri="{FF2B5EF4-FFF2-40B4-BE49-F238E27FC236}">
              <a16:creationId xmlns:a16="http://schemas.microsoft.com/office/drawing/2014/main" id="{96C90DE2-205E-4B55-AB30-18D2EB23B04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a:extLst>
            <a:ext uri="{FF2B5EF4-FFF2-40B4-BE49-F238E27FC236}">
              <a16:creationId xmlns:a16="http://schemas.microsoft.com/office/drawing/2014/main" id="{7384D654-AC04-4436-B0F7-697E33A634D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64</xdr:row>
      <xdr:rowOff>76200</xdr:rowOff>
    </xdr:to>
    <xdr:cxnSp macro="">
      <xdr:nvCxnSpPr>
        <xdr:cNvPr id="152" name="直線コネクタ 151">
          <a:extLst>
            <a:ext uri="{FF2B5EF4-FFF2-40B4-BE49-F238E27FC236}">
              <a16:creationId xmlns:a16="http://schemas.microsoft.com/office/drawing/2014/main" id="{C519A79B-72D9-4176-A782-1747ECF8BCA3}"/>
            </a:ext>
          </a:extLst>
        </xdr:cNvPr>
        <xdr:cNvCxnSpPr/>
      </xdr:nvCxnSpPr>
      <xdr:spPr>
        <a:xfrm flipV="1">
          <a:off x="4634865" y="976312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53" name="【体育館・プール】&#10;有形固定資産減価償却率最小値テキスト">
          <a:extLst>
            <a:ext uri="{FF2B5EF4-FFF2-40B4-BE49-F238E27FC236}">
              <a16:creationId xmlns:a16="http://schemas.microsoft.com/office/drawing/2014/main" id="{2B05948F-E134-4659-9D88-BAA17EE0FCFD}"/>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54" name="直線コネクタ 153">
          <a:extLst>
            <a:ext uri="{FF2B5EF4-FFF2-40B4-BE49-F238E27FC236}">
              <a16:creationId xmlns:a16="http://schemas.microsoft.com/office/drawing/2014/main" id="{3CD111CF-44F2-4354-ADC9-117175BCEE8B}"/>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55" name="【体育館・プール】&#10;有形固定資産減価償却率最大値テキスト">
          <a:extLst>
            <a:ext uri="{FF2B5EF4-FFF2-40B4-BE49-F238E27FC236}">
              <a16:creationId xmlns:a16="http://schemas.microsoft.com/office/drawing/2014/main" id="{18098679-D310-4AB2-A051-D0CBE002D843}"/>
            </a:ext>
          </a:extLst>
        </xdr:cNvPr>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56" name="直線コネクタ 155">
          <a:extLst>
            <a:ext uri="{FF2B5EF4-FFF2-40B4-BE49-F238E27FC236}">
              <a16:creationId xmlns:a16="http://schemas.microsoft.com/office/drawing/2014/main" id="{EBF878BF-2D8F-4B55-8A3A-4AF0BF30DF51}"/>
            </a:ext>
          </a:extLst>
        </xdr:cNvPr>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1922</xdr:rowOff>
    </xdr:from>
    <xdr:ext cx="405111" cy="259045"/>
    <xdr:sp macro="" textlink="">
      <xdr:nvSpPr>
        <xdr:cNvPr id="157" name="【体育館・プール】&#10;有形固定資産減価償却率平均値テキスト">
          <a:extLst>
            <a:ext uri="{FF2B5EF4-FFF2-40B4-BE49-F238E27FC236}">
              <a16:creationId xmlns:a16="http://schemas.microsoft.com/office/drawing/2014/main" id="{9F807590-A66E-48DB-B4F3-FA514783BB37}"/>
            </a:ext>
          </a:extLst>
        </xdr:cNvPr>
        <xdr:cNvSpPr txBox="1"/>
      </xdr:nvSpPr>
      <xdr:spPr>
        <a:xfrm>
          <a:off x="4673600" y="1028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158" name="フローチャート: 判断 157">
          <a:extLst>
            <a:ext uri="{FF2B5EF4-FFF2-40B4-BE49-F238E27FC236}">
              <a16:creationId xmlns:a16="http://schemas.microsoft.com/office/drawing/2014/main" id="{7D18F02D-FC7E-4243-B8E1-10D0E39CB844}"/>
            </a:ext>
          </a:extLst>
        </xdr:cNvPr>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59" name="フローチャート: 判断 158">
          <a:extLst>
            <a:ext uri="{FF2B5EF4-FFF2-40B4-BE49-F238E27FC236}">
              <a16:creationId xmlns:a16="http://schemas.microsoft.com/office/drawing/2014/main" id="{B8C1D8CF-D0A0-460F-B8DF-1E67C7F3C28E}"/>
            </a:ext>
          </a:extLst>
        </xdr:cNvPr>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133985</xdr:rowOff>
    </xdr:from>
    <xdr:to>
      <xdr:col>15</xdr:col>
      <xdr:colOff>101600</xdr:colOff>
      <xdr:row>60</xdr:row>
      <xdr:rowOff>64135</xdr:rowOff>
    </xdr:to>
    <xdr:sp macro="" textlink="">
      <xdr:nvSpPr>
        <xdr:cNvPr id="160" name="フローチャート: 判断 159">
          <a:extLst>
            <a:ext uri="{FF2B5EF4-FFF2-40B4-BE49-F238E27FC236}">
              <a16:creationId xmlns:a16="http://schemas.microsoft.com/office/drawing/2014/main" id="{76D7D00B-F12C-4D40-B620-7441762BB83D}"/>
            </a:ext>
          </a:extLst>
        </xdr:cNvPr>
        <xdr:cNvSpPr/>
      </xdr:nvSpPr>
      <xdr:spPr>
        <a:xfrm>
          <a:off x="2857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61" name="フローチャート: 判断 160">
          <a:extLst>
            <a:ext uri="{FF2B5EF4-FFF2-40B4-BE49-F238E27FC236}">
              <a16:creationId xmlns:a16="http://schemas.microsoft.com/office/drawing/2014/main" id="{5B46AFF9-5D14-4E8D-B9FC-921DB8E6B0C3}"/>
            </a:ext>
          </a:extLst>
        </xdr:cNvPr>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62" name="フローチャート: 判断 161">
          <a:extLst>
            <a:ext uri="{FF2B5EF4-FFF2-40B4-BE49-F238E27FC236}">
              <a16:creationId xmlns:a16="http://schemas.microsoft.com/office/drawing/2014/main" id="{E99ADC60-3B34-4759-A62F-C9C4B18BFCFB}"/>
            </a:ext>
          </a:extLst>
        </xdr:cNvPr>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42EAB19A-2422-41E0-925A-2E543522BB3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EFD6EA77-9F0B-4E5A-BDF3-B232D20E805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3E97E39-BA6E-4971-8A17-73EBB723399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1C1B3C95-6A72-4460-94B4-65A328F70F5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BD255B7F-02FB-4C69-B421-BC54745484A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62</xdr:row>
      <xdr:rowOff>55880</xdr:rowOff>
    </xdr:from>
    <xdr:to>
      <xdr:col>10</xdr:col>
      <xdr:colOff>165100</xdr:colOff>
      <xdr:row>62</xdr:row>
      <xdr:rowOff>157480</xdr:rowOff>
    </xdr:to>
    <xdr:sp macro="" textlink="">
      <xdr:nvSpPr>
        <xdr:cNvPr id="168" name="楕円 167">
          <a:extLst>
            <a:ext uri="{FF2B5EF4-FFF2-40B4-BE49-F238E27FC236}">
              <a16:creationId xmlns:a16="http://schemas.microsoft.com/office/drawing/2014/main" id="{0BF2D8A3-5B34-44E7-BEA9-88748801E62B}"/>
            </a:ext>
          </a:extLst>
        </xdr:cNvPr>
        <xdr:cNvSpPr/>
      </xdr:nvSpPr>
      <xdr:spPr>
        <a:xfrm>
          <a:off x="1968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13970</xdr:rowOff>
    </xdr:from>
    <xdr:to>
      <xdr:col>6</xdr:col>
      <xdr:colOff>38100</xdr:colOff>
      <xdr:row>62</xdr:row>
      <xdr:rowOff>115570</xdr:rowOff>
    </xdr:to>
    <xdr:sp macro="" textlink="">
      <xdr:nvSpPr>
        <xdr:cNvPr id="169" name="楕円 168">
          <a:extLst>
            <a:ext uri="{FF2B5EF4-FFF2-40B4-BE49-F238E27FC236}">
              <a16:creationId xmlns:a16="http://schemas.microsoft.com/office/drawing/2014/main" id="{FB4BC094-9C07-4752-99EC-0C6EB15F4B19}"/>
            </a:ext>
          </a:extLst>
        </xdr:cNvPr>
        <xdr:cNvSpPr/>
      </xdr:nvSpPr>
      <xdr:spPr>
        <a:xfrm>
          <a:off x="1079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64770</xdr:rowOff>
    </xdr:from>
    <xdr:to>
      <xdr:col>10</xdr:col>
      <xdr:colOff>114300</xdr:colOff>
      <xdr:row>62</xdr:row>
      <xdr:rowOff>106680</xdr:rowOff>
    </xdr:to>
    <xdr:cxnSp macro="">
      <xdr:nvCxnSpPr>
        <xdr:cNvPr id="170" name="直線コネクタ 169">
          <a:extLst>
            <a:ext uri="{FF2B5EF4-FFF2-40B4-BE49-F238E27FC236}">
              <a16:creationId xmlns:a16="http://schemas.microsoft.com/office/drawing/2014/main" id="{696C2BA0-E440-44D2-A4D1-935C60B272B1}"/>
            </a:ext>
          </a:extLst>
        </xdr:cNvPr>
        <xdr:cNvCxnSpPr/>
      </xdr:nvCxnSpPr>
      <xdr:spPr>
        <a:xfrm>
          <a:off x="1130300" y="106946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111142</xdr:rowOff>
    </xdr:from>
    <xdr:ext cx="405111" cy="259045"/>
    <xdr:sp macro="" textlink="">
      <xdr:nvSpPr>
        <xdr:cNvPr id="171" name="n_1aveValue【体育館・プール】&#10;有形固定資産減価償却率">
          <a:extLst>
            <a:ext uri="{FF2B5EF4-FFF2-40B4-BE49-F238E27FC236}">
              <a16:creationId xmlns:a16="http://schemas.microsoft.com/office/drawing/2014/main" id="{5A9D66E8-C2C6-4701-B7E1-BEAFA2D8D37D}"/>
            </a:ext>
          </a:extLst>
        </xdr:cNvPr>
        <xdr:cNvSpPr txBox="1"/>
      </xdr:nvSpPr>
      <xdr:spPr>
        <a:xfrm>
          <a:off x="3582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80662</xdr:rowOff>
    </xdr:from>
    <xdr:ext cx="405111" cy="259045"/>
    <xdr:sp macro="" textlink="">
      <xdr:nvSpPr>
        <xdr:cNvPr id="172" name="n_2aveValue【体育館・プール】&#10;有形固定資産減価償却率">
          <a:extLst>
            <a:ext uri="{FF2B5EF4-FFF2-40B4-BE49-F238E27FC236}">
              <a16:creationId xmlns:a16="http://schemas.microsoft.com/office/drawing/2014/main" id="{CFDA1914-3DEF-49D2-849F-FAAF07A24CA7}"/>
            </a:ext>
          </a:extLst>
        </xdr:cNvPr>
        <xdr:cNvSpPr txBox="1"/>
      </xdr:nvSpPr>
      <xdr:spPr>
        <a:xfrm>
          <a:off x="2705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73" name="n_3aveValue【体育館・プール】&#10;有形固定資産減価償却率">
          <a:extLst>
            <a:ext uri="{FF2B5EF4-FFF2-40B4-BE49-F238E27FC236}">
              <a16:creationId xmlns:a16="http://schemas.microsoft.com/office/drawing/2014/main" id="{312B0B24-47E0-455B-BDB2-489EBF2DE056}"/>
            </a:ext>
          </a:extLst>
        </xdr:cNvPr>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174" name="n_4aveValue【体育館・プール】&#10;有形固定資産減価償却率">
          <a:extLst>
            <a:ext uri="{FF2B5EF4-FFF2-40B4-BE49-F238E27FC236}">
              <a16:creationId xmlns:a16="http://schemas.microsoft.com/office/drawing/2014/main" id="{069EAE10-118A-4D6C-9609-600EC63F209E}"/>
            </a:ext>
          </a:extLst>
        </xdr:cNvPr>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148607</xdr:rowOff>
    </xdr:from>
    <xdr:ext cx="405111" cy="259045"/>
    <xdr:sp macro="" textlink="">
      <xdr:nvSpPr>
        <xdr:cNvPr id="175" name="n_3mainValue【体育館・プール】&#10;有形固定資産減価償却率">
          <a:extLst>
            <a:ext uri="{FF2B5EF4-FFF2-40B4-BE49-F238E27FC236}">
              <a16:creationId xmlns:a16="http://schemas.microsoft.com/office/drawing/2014/main" id="{DEACF995-F346-4028-A613-3CC8DE811D7C}"/>
            </a:ext>
          </a:extLst>
        </xdr:cNvPr>
        <xdr:cNvSpPr txBox="1"/>
      </xdr:nvSpPr>
      <xdr:spPr>
        <a:xfrm>
          <a:off x="1816744"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106697</xdr:rowOff>
    </xdr:from>
    <xdr:ext cx="405111" cy="259045"/>
    <xdr:sp macro="" textlink="">
      <xdr:nvSpPr>
        <xdr:cNvPr id="176" name="n_4mainValue【体育館・プール】&#10;有形固定資産減価償却率">
          <a:extLst>
            <a:ext uri="{FF2B5EF4-FFF2-40B4-BE49-F238E27FC236}">
              <a16:creationId xmlns:a16="http://schemas.microsoft.com/office/drawing/2014/main" id="{D750173A-380E-41B9-B095-7940977C38E5}"/>
            </a:ext>
          </a:extLst>
        </xdr:cNvPr>
        <xdr:cNvSpPr txBox="1"/>
      </xdr:nvSpPr>
      <xdr:spPr>
        <a:xfrm>
          <a:off x="927744"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a:extLst>
            <a:ext uri="{FF2B5EF4-FFF2-40B4-BE49-F238E27FC236}">
              <a16:creationId xmlns:a16="http://schemas.microsoft.com/office/drawing/2014/main" id="{828F1C72-A20F-4CE9-B68C-1632B101588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a:extLst>
            <a:ext uri="{FF2B5EF4-FFF2-40B4-BE49-F238E27FC236}">
              <a16:creationId xmlns:a16="http://schemas.microsoft.com/office/drawing/2014/main" id="{D60E4BC6-A00D-4631-8D92-66FC23DC609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a:extLst>
            <a:ext uri="{FF2B5EF4-FFF2-40B4-BE49-F238E27FC236}">
              <a16:creationId xmlns:a16="http://schemas.microsoft.com/office/drawing/2014/main" id="{729DB975-ED07-4233-88A6-97C70152CF3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a:extLst>
            <a:ext uri="{FF2B5EF4-FFF2-40B4-BE49-F238E27FC236}">
              <a16:creationId xmlns:a16="http://schemas.microsoft.com/office/drawing/2014/main" id="{A8AF9985-BC7A-4A40-BE99-3C01727C104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a:extLst>
            <a:ext uri="{FF2B5EF4-FFF2-40B4-BE49-F238E27FC236}">
              <a16:creationId xmlns:a16="http://schemas.microsoft.com/office/drawing/2014/main" id="{8F97DF05-7734-4EFD-B0C0-8DBAED3BFA7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a:extLst>
            <a:ext uri="{FF2B5EF4-FFF2-40B4-BE49-F238E27FC236}">
              <a16:creationId xmlns:a16="http://schemas.microsoft.com/office/drawing/2014/main" id="{F2D2A819-669E-45B1-98AF-442BBC68764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a:extLst>
            <a:ext uri="{FF2B5EF4-FFF2-40B4-BE49-F238E27FC236}">
              <a16:creationId xmlns:a16="http://schemas.microsoft.com/office/drawing/2014/main" id="{B51B1262-80B0-408F-B0CC-7DB13E62467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a:extLst>
            <a:ext uri="{FF2B5EF4-FFF2-40B4-BE49-F238E27FC236}">
              <a16:creationId xmlns:a16="http://schemas.microsoft.com/office/drawing/2014/main" id="{0B710BD3-5A94-467F-A07E-D21FD83C504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a:extLst>
            <a:ext uri="{FF2B5EF4-FFF2-40B4-BE49-F238E27FC236}">
              <a16:creationId xmlns:a16="http://schemas.microsoft.com/office/drawing/2014/main" id="{11CFE2FE-89B0-48D2-BC51-37FC69730B4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a:extLst>
            <a:ext uri="{FF2B5EF4-FFF2-40B4-BE49-F238E27FC236}">
              <a16:creationId xmlns:a16="http://schemas.microsoft.com/office/drawing/2014/main" id="{89E9B84F-51E9-48F3-AF65-FA0A59B3C93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a:extLst>
            <a:ext uri="{FF2B5EF4-FFF2-40B4-BE49-F238E27FC236}">
              <a16:creationId xmlns:a16="http://schemas.microsoft.com/office/drawing/2014/main" id="{AC8E1E1B-AA6A-4955-AFE3-5E6CE40E8EC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8" name="テキスト ボックス 187">
          <a:extLst>
            <a:ext uri="{FF2B5EF4-FFF2-40B4-BE49-F238E27FC236}">
              <a16:creationId xmlns:a16="http://schemas.microsoft.com/office/drawing/2014/main" id="{247C89BB-FA81-4ACC-839E-F5A58104E70D}"/>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a:extLst>
            <a:ext uri="{FF2B5EF4-FFF2-40B4-BE49-F238E27FC236}">
              <a16:creationId xmlns:a16="http://schemas.microsoft.com/office/drawing/2014/main" id="{94879B21-3F10-4C7E-B707-E9308FFFE7C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0" name="テキスト ボックス 189">
          <a:extLst>
            <a:ext uri="{FF2B5EF4-FFF2-40B4-BE49-F238E27FC236}">
              <a16:creationId xmlns:a16="http://schemas.microsoft.com/office/drawing/2014/main" id="{98AF5D25-E961-4F4A-84C8-FEF261D80EFB}"/>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a:extLst>
            <a:ext uri="{FF2B5EF4-FFF2-40B4-BE49-F238E27FC236}">
              <a16:creationId xmlns:a16="http://schemas.microsoft.com/office/drawing/2014/main" id="{5E1E589F-E79E-4A57-8554-C8229C2CF31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2" name="テキスト ボックス 191">
          <a:extLst>
            <a:ext uri="{FF2B5EF4-FFF2-40B4-BE49-F238E27FC236}">
              <a16:creationId xmlns:a16="http://schemas.microsoft.com/office/drawing/2014/main" id="{7C861698-E07C-45E6-8B7B-FE2F61C0ECA2}"/>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a:extLst>
            <a:ext uri="{FF2B5EF4-FFF2-40B4-BE49-F238E27FC236}">
              <a16:creationId xmlns:a16="http://schemas.microsoft.com/office/drawing/2014/main" id="{E2293970-5E0B-42A7-AED1-B3811638FF3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4" name="テキスト ボックス 193">
          <a:extLst>
            <a:ext uri="{FF2B5EF4-FFF2-40B4-BE49-F238E27FC236}">
              <a16:creationId xmlns:a16="http://schemas.microsoft.com/office/drawing/2014/main" id="{7103AB0A-6112-45A1-B5D4-095276632FB7}"/>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a:extLst>
            <a:ext uri="{FF2B5EF4-FFF2-40B4-BE49-F238E27FC236}">
              <a16:creationId xmlns:a16="http://schemas.microsoft.com/office/drawing/2014/main" id="{3BC0FBD8-0169-4CEF-8B8A-26C6BB1CA33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6" name="テキスト ボックス 195">
          <a:extLst>
            <a:ext uri="{FF2B5EF4-FFF2-40B4-BE49-F238E27FC236}">
              <a16:creationId xmlns:a16="http://schemas.microsoft.com/office/drawing/2014/main" id="{383EE21B-3CA9-42BB-83E3-2FB61EBAE10E}"/>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a:extLst>
            <a:ext uri="{FF2B5EF4-FFF2-40B4-BE49-F238E27FC236}">
              <a16:creationId xmlns:a16="http://schemas.microsoft.com/office/drawing/2014/main" id="{90C1221B-1795-4E37-9692-E66817C0E76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a:extLst>
            <a:ext uri="{FF2B5EF4-FFF2-40B4-BE49-F238E27FC236}">
              <a16:creationId xmlns:a16="http://schemas.microsoft.com/office/drawing/2014/main" id="{E717FC86-D889-48F0-8650-41F30C311BC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a:extLst>
            <a:ext uri="{FF2B5EF4-FFF2-40B4-BE49-F238E27FC236}">
              <a16:creationId xmlns:a16="http://schemas.microsoft.com/office/drawing/2014/main" id="{7DA6136C-9FE3-41D3-ABDD-759CFA10EF7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142875</xdr:rowOff>
    </xdr:from>
    <xdr:to>
      <xdr:col>54</xdr:col>
      <xdr:colOff>189865</xdr:colOff>
      <xdr:row>63</xdr:row>
      <xdr:rowOff>123825</xdr:rowOff>
    </xdr:to>
    <xdr:cxnSp macro="">
      <xdr:nvCxnSpPr>
        <xdr:cNvPr id="200" name="直線コネクタ 199">
          <a:extLst>
            <a:ext uri="{FF2B5EF4-FFF2-40B4-BE49-F238E27FC236}">
              <a16:creationId xmlns:a16="http://schemas.microsoft.com/office/drawing/2014/main" id="{E71091B9-F7A5-4F58-A9E1-A14EE1213685}"/>
            </a:ext>
          </a:extLst>
        </xdr:cNvPr>
        <xdr:cNvCxnSpPr/>
      </xdr:nvCxnSpPr>
      <xdr:spPr>
        <a:xfrm flipV="1">
          <a:off x="10476865" y="957262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127652</xdr:rowOff>
    </xdr:from>
    <xdr:ext cx="469744" cy="259045"/>
    <xdr:sp macro="" textlink="">
      <xdr:nvSpPr>
        <xdr:cNvPr id="201" name="【体育館・プール】&#10;一人当たり面積最小値テキスト">
          <a:extLst>
            <a:ext uri="{FF2B5EF4-FFF2-40B4-BE49-F238E27FC236}">
              <a16:creationId xmlns:a16="http://schemas.microsoft.com/office/drawing/2014/main" id="{1A598EA5-F821-4395-AB32-8614F3C60C76}"/>
            </a:ext>
          </a:extLst>
        </xdr:cNvPr>
        <xdr:cNvSpPr txBox="1"/>
      </xdr:nvSpPr>
      <xdr:spPr>
        <a:xfrm>
          <a:off x="10515600" y="109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123825</xdr:rowOff>
    </xdr:from>
    <xdr:to>
      <xdr:col>55</xdr:col>
      <xdr:colOff>88900</xdr:colOff>
      <xdr:row>63</xdr:row>
      <xdr:rowOff>123825</xdr:rowOff>
    </xdr:to>
    <xdr:cxnSp macro="">
      <xdr:nvCxnSpPr>
        <xdr:cNvPr id="202" name="直線コネクタ 201">
          <a:extLst>
            <a:ext uri="{FF2B5EF4-FFF2-40B4-BE49-F238E27FC236}">
              <a16:creationId xmlns:a16="http://schemas.microsoft.com/office/drawing/2014/main" id="{816892E1-31FA-46B8-9C10-8B0615520D32}"/>
            </a:ext>
          </a:extLst>
        </xdr:cNvPr>
        <xdr:cNvCxnSpPr/>
      </xdr:nvCxnSpPr>
      <xdr:spPr>
        <a:xfrm>
          <a:off x="10388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89552</xdr:rowOff>
    </xdr:from>
    <xdr:ext cx="469744" cy="259045"/>
    <xdr:sp macro="" textlink="">
      <xdr:nvSpPr>
        <xdr:cNvPr id="203" name="【体育館・プール】&#10;一人当たり面積最大値テキスト">
          <a:extLst>
            <a:ext uri="{FF2B5EF4-FFF2-40B4-BE49-F238E27FC236}">
              <a16:creationId xmlns:a16="http://schemas.microsoft.com/office/drawing/2014/main" id="{44B99FCA-751B-4975-A464-6734D726EC92}"/>
            </a:ext>
          </a:extLst>
        </xdr:cNvPr>
        <xdr:cNvSpPr txBox="1"/>
      </xdr:nvSpPr>
      <xdr:spPr>
        <a:xfrm>
          <a:off x="10515600" y="934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142875</xdr:rowOff>
    </xdr:from>
    <xdr:to>
      <xdr:col>55</xdr:col>
      <xdr:colOff>88900</xdr:colOff>
      <xdr:row>55</xdr:row>
      <xdr:rowOff>142875</xdr:rowOff>
    </xdr:to>
    <xdr:cxnSp macro="">
      <xdr:nvCxnSpPr>
        <xdr:cNvPr id="204" name="直線コネクタ 203">
          <a:extLst>
            <a:ext uri="{FF2B5EF4-FFF2-40B4-BE49-F238E27FC236}">
              <a16:creationId xmlns:a16="http://schemas.microsoft.com/office/drawing/2014/main" id="{8AEE5051-85EE-45DC-B96B-C0F6E6055041}"/>
            </a:ext>
          </a:extLst>
        </xdr:cNvPr>
        <xdr:cNvCxnSpPr/>
      </xdr:nvCxnSpPr>
      <xdr:spPr>
        <a:xfrm>
          <a:off x="10388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133367</xdr:rowOff>
    </xdr:from>
    <xdr:ext cx="469744" cy="259045"/>
    <xdr:sp macro="" textlink="">
      <xdr:nvSpPr>
        <xdr:cNvPr id="205" name="【体育館・プール】&#10;一人当たり面積平均値テキスト">
          <a:extLst>
            <a:ext uri="{FF2B5EF4-FFF2-40B4-BE49-F238E27FC236}">
              <a16:creationId xmlns:a16="http://schemas.microsoft.com/office/drawing/2014/main" id="{351C60CE-9A85-4B0F-9434-8872F92ACF82}"/>
            </a:ext>
          </a:extLst>
        </xdr:cNvPr>
        <xdr:cNvSpPr txBox="1"/>
      </xdr:nvSpPr>
      <xdr:spPr>
        <a:xfrm>
          <a:off x="10515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06" name="フローチャート: 判断 205">
          <a:extLst>
            <a:ext uri="{FF2B5EF4-FFF2-40B4-BE49-F238E27FC236}">
              <a16:creationId xmlns:a16="http://schemas.microsoft.com/office/drawing/2014/main" id="{269C0CD4-7A0D-4906-BE1D-732563DE9A07}"/>
            </a:ext>
          </a:extLst>
        </xdr:cNvPr>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07" name="フローチャート: 判断 206">
          <a:extLst>
            <a:ext uri="{FF2B5EF4-FFF2-40B4-BE49-F238E27FC236}">
              <a16:creationId xmlns:a16="http://schemas.microsoft.com/office/drawing/2014/main" id="{D1A3F9B3-3576-4D47-A567-1952D0253918}"/>
            </a:ext>
          </a:extLst>
        </xdr:cNvPr>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xdr:rowOff>
    </xdr:from>
    <xdr:to>
      <xdr:col>46</xdr:col>
      <xdr:colOff>38100</xdr:colOff>
      <xdr:row>61</xdr:row>
      <xdr:rowOff>106045</xdr:rowOff>
    </xdr:to>
    <xdr:sp macro="" textlink="">
      <xdr:nvSpPr>
        <xdr:cNvPr id="208" name="フローチャート: 判断 207">
          <a:extLst>
            <a:ext uri="{FF2B5EF4-FFF2-40B4-BE49-F238E27FC236}">
              <a16:creationId xmlns:a16="http://schemas.microsoft.com/office/drawing/2014/main" id="{A2CE9B60-D9A1-4509-907F-8790AC3E51C4}"/>
            </a:ext>
          </a:extLst>
        </xdr:cNvPr>
        <xdr:cNvSpPr/>
      </xdr:nvSpPr>
      <xdr:spPr>
        <a:xfrm>
          <a:off x="8699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153035</xdr:rowOff>
    </xdr:from>
    <xdr:to>
      <xdr:col>41</xdr:col>
      <xdr:colOff>101600</xdr:colOff>
      <xdr:row>61</xdr:row>
      <xdr:rowOff>83185</xdr:rowOff>
    </xdr:to>
    <xdr:sp macro="" textlink="">
      <xdr:nvSpPr>
        <xdr:cNvPr id="209" name="フローチャート: 判断 208">
          <a:extLst>
            <a:ext uri="{FF2B5EF4-FFF2-40B4-BE49-F238E27FC236}">
              <a16:creationId xmlns:a16="http://schemas.microsoft.com/office/drawing/2014/main" id="{00127318-5874-4CBE-9B3B-84BBEEBC054C}"/>
            </a:ext>
          </a:extLst>
        </xdr:cNvPr>
        <xdr:cNvSpPr/>
      </xdr:nvSpPr>
      <xdr:spPr>
        <a:xfrm>
          <a:off x="781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19685</xdr:rowOff>
    </xdr:from>
    <xdr:to>
      <xdr:col>36</xdr:col>
      <xdr:colOff>165100</xdr:colOff>
      <xdr:row>61</xdr:row>
      <xdr:rowOff>121285</xdr:rowOff>
    </xdr:to>
    <xdr:sp macro="" textlink="">
      <xdr:nvSpPr>
        <xdr:cNvPr id="210" name="フローチャート: 判断 209">
          <a:extLst>
            <a:ext uri="{FF2B5EF4-FFF2-40B4-BE49-F238E27FC236}">
              <a16:creationId xmlns:a16="http://schemas.microsoft.com/office/drawing/2014/main" id="{F0F650E1-726D-4399-8429-395D0B0A3F53}"/>
            </a:ext>
          </a:extLst>
        </xdr:cNvPr>
        <xdr:cNvSpPr/>
      </xdr:nvSpPr>
      <xdr:spPr>
        <a:xfrm>
          <a:off x="6921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76149440-C129-4B78-81E8-D48301DA40D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605912C7-8B60-4544-B3EB-8DB163B99CC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1E423A0A-B168-4A73-9862-B3EE8F0EC92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C072CC32-30D7-4802-9D02-9752E848340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99EBADC6-BE87-4028-A6C7-6AE2FD15DEA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31115</xdr:rowOff>
    </xdr:from>
    <xdr:to>
      <xdr:col>41</xdr:col>
      <xdr:colOff>101600</xdr:colOff>
      <xdr:row>63</xdr:row>
      <xdr:rowOff>132715</xdr:rowOff>
    </xdr:to>
    <xdr:sp macro="" textlink="">
      <xdr:nvSpPr>
        <xdr:cNvPr id="216" name="楕円 215">
          <a:extLst>
            <a:ext uri="{FF2B5EF4-FFF2-40B4-BE49-F238E27FC236}">
              <a16:creationId xmlns:a16="http://schemas.microsoft.com/office/drawing/2014/main" id="{53C5E2F3-2DFE-4B6C-8138-10B62A611D42}"/>
            </a:ext>
          </a:extLst>
        </xdr:cNvPr>
        <xdr:cNvSpPr/>
      </xdr:nvSpPr>
      <xdr:spPr>
        <a:xfrm>
          <a:off x="78105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33020</xdr:rowOff>
    </xdr:from>
    <xdr:to>
      <xdr:col>36</xdr:col>
      <xdr:colOff>165100</xdr:colOff>
      <xdr:row>63</xdr:row>
      <xdr:rowOff>134620</xdr:rowOff>
    </xdr:to>
    <xdr:sp macro="" textlink="">
      <xdr:nvSpPr>
        <xdr:cNvPr id="217" name="楕円 216">
          <a:extLst>
            <a:ext uri="{FF2B5EF4-FFF2-40B4-BE49-F238E27FC236}">
              <a16:creationId xmlns:a16="http://schemas.microsoft.com/office/drawing/2014/main" id="{F4EE9F7C-72D7-4045-9F8B-E33F85BD4E55}"/>
            </a:ext>
          </a:extLst>
        </xdr:cNvPr>
        <xdr:cNvSpPr/>
      </xdr:nvSpPr>
      <xdr:spPr>
        <a:xfrm>
          <a:off x="6921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81915</xdr:rowOff>
    </xdr:from>
    <xdr:to>
      <xdr:col>41</xdr:col>
      <xdr:colOff>50800</xdr:colOff>
      <xdr:row>63</xdr:row>
      <xdr:rowOff>83820</xdr:rowOff>
    </xdr:to>
    <xdr:cxnSp macro="">
      <xdr:nvCxnSpPr>
        <xdr:cNvPr id="218" name="直線コネクタ 217">
          <a:extLst>
            <a:ext uri="{FF2B5EF4-FFF2-40B4-BE49-F238E27FC236}">
              <a16:creationId xmlns:a16="http://schemas.microsoft.com/office/drawing/2014/main" id="{9426B668-4461-4295-889A-7DA4C3EC18F6}"/>
            </a:ext>
          </a:extLst>
        </xdr:cNvPr>
        <xdr:cNvCxnSpPr/>
      </xdr:nvCxnSpPr>
      <xdr:spPr>
        <a:xfrm flipV="1">
          <a:off x="6972300" y="108832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219" name="n_1aveValue【体育館・プール】&#10;一人当たり面積">
          <a:extLst>
            <a:ext uri="{FF2B5EF4-FFF2-40B4-BE49-F238E27FC236}">
              <a16:creationId xmlns:a16="http://schemas.microsoft.com/office/drawing/2014/main" id="{9FE34E5A-1105-4D09-86B5-6F3CD34FDD60}"/>
            </a:ext>
          </a:extLst>
        </xdr:cNvPr>
        <xdr:cNvSpPr txBox="1"/>
      </xdr:nvSpPr>
      <xdr:spPr>
        <a:xfrm>
          <a:off x="9391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122572</xdr:rowOff>
    </xdr:from>
    <xdr:ext cx="469744" cy="259045"/>
    <xdr:sp macro="" textlink="">
      <xdr:nvSpPr>
        <xdr:cNvPr id="220" name="n_2aveValue【体育館・プール】&#10;一人当たり面積">
          <a:extLst>
            <a:ext uri="{FF2B5EF4-FFF2-40B4-BE49-F238E27FC236}">
              <a16:creationId xmlns:a16="http://schemas.microsoft.com/office/drawing/2014/main" id="{55EF7C07-D317-4E0F-8103-F67697CD3EDB}"/>
            </a:ext>
          </a:extLst>
        </xdr:cNvPr>
        <xdr:cNvSpPr txBox="1"/>
      </xdr:nvSpPr>
      <xdr:spPr>
        <a:xfrm>
          <a:off x="8515427" y="1023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99712</xdr:rowOff>
    </xdr:from>
    <xdr:ext cx="469744" cy="259045"/>
    <xdr:sp macro="" textlink="">
      <xdr:nvSpPr>
        <xdr:cNvPr id="221" name="n_3aveValue【体育館・プール】&#10;一人当たり面積">
          <a:extLst>
            <a:ext uri="{FF2B5EF4-FFF2-40B4-BE49-F238E27FC236}">
              <a16:creationId xmlns:a16="http://schemas.microsoft.com/office/drawing/2014/main" id="{FB04C8CE-28B0-4E8D-ADAE-8293A32D2B98}"/>
            </a:ext>
          </a:extLst>
        </xdr:cNvPr>
        <xdr:cNvSpPr txBox="1"/>
      </xdr:nvSpPr>
      <xdr:spPr>
        <a:xfrm>
          <a:off x="7626427" y="1021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137812</xdr:rowOff>
    </xdr:from>
    <xdr:ext cx="469744" cy="259045"/>
    <xdr:sp macro="" textlink="">
      <xdr:nvSpPr>
        <xdr:cNvPr id="222" name="n_4aveValue【体育館・プール】&#10;一人当たり面積">
          <a:extLst>
            <a:ext uri="{FF2B5EF4-FFF2-40B4-BE49-F238E27FC236}">
              <a16:creationId xmlns:a16="http://schemas.microsoft.com/office/drawing/2014/main" id="{9B97BF6D-3421-46CA-9BAB-6DD6AB72D8A4}"/>
            </a:ext>
          </a:extLst>
        </xdr:cNvPr>
        <xdr:cNvSpPr txBox="1"/>
      </xdr:nvSpPr>
      <xdr:spPr>
        <a:xfrm>
          <a:off x="6737427" y="102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123842</xdr:rowOff>
    </xdr:from>
    <xdr:ext cx="469744" cy="259045"/>
    <xdr:sp macro="" textlink="">
      <xdr:nvSpPr>
        <xdr:cNvPr id="223" name="n_3mainValue【体育館・プール】&#10;一人当たり面積">
          <a:extLst>
            <a:ext uri="{FF2B5EF4-FFF2-40B4-BE49-F238E27FC236}">
              <a16:creationId xmlns:a16="http://schemas.microsoft.com/office/drawing/2014/main" id="{3D65550E-B77F-42E4-ADC4-17BD87473F5D}"/>
            </a:ext>
          </a:extLst>
        </xdr:cNvPr>
        <xdr:cNvSpPr txBox="1"/>
      </xdr:nvSpPr>
      <xdr:spPr>
        <a:xfrm>
          <a:off x="7626427" y="1092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125747</xdr:rowOff>
    </xdr:from>
    <xdr:ext cx="469744" cy="259045"/>
    <xdr:sp macro="" textlink="">
      <xdr:nvSpPr>
        <xdr:cNvPr id="224" name="n_4mainValue【体育館・プール】&#10;一人当たり面積">
          <a:extLst>
            <a:ext uri="{FF2B5EF4-FFF2-40B4-BE49-F238E27FC236}">
              <a16:creationId xmlns:a16="http://schemas.microsoft.com/office/drawing/2014/main" id="{36A309FB-291C-4736-BAD3-C295589DA5CD}"/>
            </a:ext>
          </a:extLst>
        </xdr:cNvPr>
        <xdr:cNvSpPr txBox="1"/>
      </xdr:nvSpPr>
      <xdr:spPr>
        <a:xfrm>
          <a:off x="6737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a:extLst>
            <a:ext uri="{FF2B5EF4-FFF2-40B4-BE49-F238E27FC236}">
              <a16:creationId xmlns:a16="http://schemas.microsoft.com/office/drawing/2014/main" id="{187BC0B5-E579-4DB1-9F47-976AF606439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a:extLst>
            <a:ext uri="{FF2B5EF4-FFF2-40B4-BE49-F238E27FC236}">
              <a16:creationId xmlns:a16="http://schemas.microsoft.com/office/drawing/2014/main" id="{18599C88-29E2-4580-A11E-990BC69E2F5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a:extLst>
            <a:ext uri="{FF2B5EF4-FFF2-40B4-BE49-F238E27FC236}">
              <a16:creationId xmlns:a16="http://schemas.microsoft.com/office/drawing/2014/main" id="{6A0F1241-24D6-4AC3-B3F3-DB00F15624A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a:extLst>
            <a:ext uri="{FF2B5EF4-FFF2-40B4-BE49-F238E27FC236}">
              <a16:creationId xmlns:a16="http://schemas.microsoft.com/office/drawing/2014/main" id="{E8DEF4BF-7D80-491E-9D0E-861CC8AC094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a:extLst>
            <a:ext uri="{FF2B5EF4-FFF2-40B4-BE49-F238E27FC236}">
              <a16:creationId xmlns:a16="http://schemas.microsoft.com/office/drawing/2014/main" id="{AC707533-A618-48A2-8BD6-0D0EEB8FBBC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a:extLst>
            <a:ext uri="{FF2B5EF4-FFF2-40B4-BE49-F238E27FC236}">
              <a16:creationId xmlns:a16="http://schemas.microsoft.com/office/drawing/2014/main" id="{A3400593-FA80-4912-9FA3-30C8039DBC2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a:extLst>
            <a:ext uri="{FF2B5EF4-FFF2-40B4-BE49-F238E27FC236}">
              <a16:creationId xmlns:a16="http://schemas.microsoft.com/office/drawing/2014/main" id="{46BFEEE6-44C2-4690-B9C6-E82D62EF217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a:extLst>
            <a:ext uri="{FF2B5EF4-FFF2-40B4-BE49-F238E27FC236}">
              <a16:creationId xmlns:a16="http://schemas.microsoft.com/office/drawing/2014/main" id="{424017AD-FB01-4DEF-A685-64CE82CC316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a:extLst>
            <a:ext uri="{FF2B5EF4-FFF2-40B4-BE49-F238E27FC236}">
              <a16:creationId xmlns:a16="http://schemas.microsoft.com/office/drawing/2014/main" id="{4DE8C1F9-870D-4298-BC49-431A226F4B9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a:extLst>
            <a:ext uri="{FF2B5EF4-FFF2-40B4-BE49-F238E27FC236}">
              <a16:creationId xmlns:a16="http://schemas.microsoft.com/office/drawing/2014/main" id="{8C91A200-BFE6-4BD0-AACC-285D1E3C856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5" name="テキスト ボックス 234">
          <a:extLst>
            <a:ext uri="{FF2B5EF4-FFF2-40B4-BE49-F238E27FC236}">
              <a16:creationId xmlns:a16="http://schemas.microsoft.com/office/drawing/2014/main" id="{9CC90D9F-4B05-4A4E-BB79-C6D13D8A8CB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6" name="直線コネクタ 235">
          <a:extLst>
            <a:ext uri="{FF2B5EF4-FFF2-40B4-BE49-F238E27FC236}">
              <a16:creationId xmlns:a16="http://schemas.microsoft.com/office/drawing/2014/main" id="{A3EA5BD6-C871-4763-B13F-7552A8706A7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37" name="テキスト ボックス 236">
          <a:extLst>
            <a:ext uri="{FF2B5EF4-FFF2-40B4-BE49-F238E27FC236}">
              <a16:creationId xmlns:a16="http://schemas.microsoft.com/office/drawing/2014/main" id="{69F35F69-2802-49E4-8D81-4C3C1C34AA84}"/>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8" name="直線コネクタ 237">
          <a:extLst>
            <a:ext uri="{FF2B5EF4-FFF2-40B4-BE49-F238E27FC236}">
              <a16:creationId xmlns:a16="http://schemas.microsoft.com/office/drawing/2014/main" id="{4DC00323-271A-4F9F-BFB0-1E6CC5DC1BF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9" name="テキスト ボックス 238">
          <a:extLst>
            <a:ext uri="{FF2B5EF4-FFF2-40B4-BE49-F238E27FC236}">
              <a16:creationId xmlns:a16="http://schemas.microsoft.com/office/drawing/2014/main" id="{9DCAEA05-A6B9-4186-8CB7-6C653910DFB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0" name="直線コネクタ 239">
          <a:extLst>
            <a:ext uri="{FF2B5EF4-FFF2-40B4-BE49-F238E27FC236}">
              <a16:creationId xmlns:a16="http://schemas.microsoft.com/office/drawing/2014/main" id="{D9E5065A-406D-484D-A2D6-1DA6C92D3C3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1" name="テキスト ボックス 240">
          <a:extLst>
            <a:ext uri="{FF2B5EF4-FFF2-40B4-BE49-F238E27FC236}">
              <a16:creationId xmlns:a16="http://schemas.microsoft.com/office/drawing/2014/main" id="{7426D2B6-1F5B-4314-A0A9-BF10B193A49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2" name="直線コネクタ 241">
          <a:extLst>
            <a:ext uri="{FF2B5EF4-FFF2-40B4-BE49-F238E27FC236}">
              <a16:creationId xmlns:a16="http://schemas.microsoft.com/office/drawing/2014/main" id="{0A3A5996-4F6B-49BB-8D47-427DD278601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3" name="テキスト ボックス 242">
          <a:extLst>
            <a:ext uri="{FF2B5EF4-FFF2-40B4-BE49-F238E27FC236}">
              <a16:creationId xmlns:a16="http://schemas.microsoft.com/office/drawing/2014/main" id="{5B4A4DB8-543F-4580-A87A-AB5109E0A85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4" name="直線コネクタ 243">
          <a:extLst>
            <a:ext uri="{FF2B5EF4-FFF2-40B4-BE49-F238E27FC236}">
              <a16:creationId xmlns:a16="http://schemas.microsoft.com/office/drawing/2014/main" id="{2E4D0CB6-E92E-408F-8BEA-B701A9BB714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5" name="テキスト ボックス 244">
          <a:extLst>
            <a:ext uri="{FF2B5EF4-FFF2-40B4-BE49-F238E27FC236}">
              <a16:creationId xmlns:a16="http://schemas.microsoft.com/office/drawing/2014/main" id="{A6283F1C-8C82-4FDB-ADE8-44B89DD7FF1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6" name="直線コネクタ 245">
          <a:extLst>
            <a:ext uri="{FF2B5EF4-FFF2-40B4-BE49-F238E27FC236}">
              <a16:creationId xmlns:a16="http://schemas.microsoft.com/office/drawing/2014/main" id="{11C3235F-702A-4AE3-8E35-58504437508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47" name="テキスト ボックス 246">
          <a:extLst>
            <a:ext uri="{FF2B5EF4-FFF2-40B4-BE49-F238E27FC236}">
              <a16:creationId xmlns:a16="http://schemas.microsoft.com/office/drawing/2014/main" id="{7576A58B-002E-49D2-B003-2F0FABD3FE6F}"/>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a:extLst>
            <a:ext uri="{FF2B5EF4-FFF2-40B4-BE49-F238E27FC236}">
              <a16:creationId xmlns:a16="http://schemas.microsoft.com/office/drawing/2014/main" id="{6C6EA925-A178-48E3-8BEE-36F0A6A2FD8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福祉施設】&#10;有形固定資産減価償却率グラフ枠">
          <a:extLst>
            <a:ext uri="{FF2B5EF4-FFF2-40B4-BE49-F238E27FC236}">
              <a16:creationId xmlns:a16="http://schemas.microsoft.com/office/drawing/2014/main" id="{31C371F7-EF23-45FE-BFF2-F203BA90FCB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70757</xdr:rowOff>
    </xdr:from>
    <xdr:to>
      <xdr:col>24</xdr:col>
      <xdr:colOff>62865</xdr:colOff>
      <xdr:row>86</xdr:row>
      <xdr:rowOff>64226</xdr:rowOff>
    </xdr:to>
    <xdr:cxnSp macro="">
      <xdr:nvCxnSpPr>
        <xdr:cNvPr id="250" name="直線コネクタ 249">
          <a:extLst>
            <a:ext uri="{FF2B5EF4-FFF2-40B4-BE49-F238E27FC236}">
              <a16:creationId xmlns:a16="http://schemas.microsoft.com/office/drawing/2014/main" id="{BFE82041-BBD0-466F-9B63-059091D0C218}"/>
            </a:ext>
          </a:extLst>
        </xdr:cNvPr>
        <xdr:cNvCxnSpPr/>
      </xdr:nvCxnSpPr>
      <xdr:spPr>
        <a:xfrm flipV="1">
          <a:off x="4634865" y="13615307"/>
          <a:ext cx="0" cy="1193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68053</xdr:rowOff>
    </xdr:from>
    <xdr:ext cx="405111" cy="259045"/>
    <xdr:sp macro="" textlink="">
      <xdr:nvSpPr>
        <xdr:cNvPr id="251" name="【福祉施設】&#10;有形固定資産減価償却率最小値テキスト">
          <a:extLst>
            <a:ext uri="{FF2B5EF4-FFF2-40B4-BE49-F238E27FC236}">
              <a16:creationId xmlns:a16="http://schemas.microsoft.com/office/drawing/2014/main" id="{8EF62727-BED3-40AB-A718-185D05F96A88}"/>
            </a:ext>
          </a:extLst>
        </xdr:cNvPr>
        <xdr:cNvSpPr txBox="1"/>
      </xdr:nvSpPr>
      <xdr:spPr>
        <a:xfrm>
          <a:off x="4673600" y="1481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64226</xdr:rowOff>
    </xdr:from>
    <xdr:to>
      <xdr:col>24</xdr:col>
      <xdr:colOff>152400</xdr:colOff>
      <xdr:row>86</xdr:row>
      <xdr:rowOff>64226</xdr:rowOff>
    </xdr:to>
    <xdr:cxnSp macro="">
      <xdr:nvCxnSpPr>
        <xdr:cNvPr id="252" name="直線コネクタ 251">
          <a:extLst>
            <a:ext uri="{FF2B5EF4-FFF2-40B4-BE49-F238E27FC236}">
              <a16:creationId xmlns:a16="http://schemas.microsoft.com/office/drawing/2014/main" id="{A3DFEC8A-0F42-4D19-831A-2874BD0B6AE9}"/>
            </a:ext>
          </a:extLst>
        </xdr:cNvPr>
        <xdr:cNvCxnSpPr/>
      </xdr:nvCxnSpPr>
      <xdr:spPr>
        <a:xfrm>
          <a:off x="4546600" y="1480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17434</xdr:rowOff>
    </xdr:from>
    <xdr:ext cx="405111" cy="259045"/>
    <xdr:sp macro="" textlink="">
      <xdr:nvSpPr>
        <xdr:cNvPr id="253" name="【福祉施設】&#10;有形固定資産減価償却率最大値テキスト">
          <a:extLst>
            <a:ext uri="{FF2B5EF4-FFF2-40B4-BE49-F238E27FC236}">
              <a16:creationId xmlns:a16="http://schemas.microsoft.com/office/drawing/2014/main" id="{2C977B8F-89E9-44B5-8744-FFD13E799601}"/>
            </a:ext>
          </a:extLst>
        </xdr:cNvPr>
        <xdr:cNvSpPr txBox="1"/>
      </xdr:nvSpPr>
      <xdr:spPr>
        <a:xfrm>
          <a:off x="4673600" y="13390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70757</xdr:rowOff>
    </xdr:from>
    <xdr:to>
      <xdr:col>24</xdr:col>
      <xdr:colOff>152400</xdr:colOff>
      <xdr:row>79</xdr:row>
      <xdr:rowOff>70757</xdr:rowOff>
    </xdr:to>
    <xdr:cxnSp macro="">
      <xdr:nvCxnSpPr>
        <xdr:cNvPr id="254" name="直線コネクタ 253">
          <a:extLst>
            <a:ext uri="{FF2B5EF4-FFF2-40B4-BE49-F238E27FC236}">
              <a16:creationId xmlns:a16="http://schemas.microsoft.com/office/drawing/2014/main" id="{B577668B-284C-4869-81A5-1AC7A65EDDC8}"/>
            </a:ext>
          </a:extLst>
        </xdr:cNvPr>
        <xdr:cNvCxnSpPr/>
      </xdr:nvCxnSpPr>
      <xdr:spPr>
        <a:xfrm>
          <a:off x="4546600" y="1361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156771</xdr:rowOff>
    </xdr:from>
    <xdr:ext cx="405111" cy="259045"/>
    <xdr:sp macro="" textlink="">
      <xdr:nvSpPr>
        <xdr:cNvPr id="255" name="【福祉施設】&#10;有形固定資産減価償却率平均値テキスト">
          <a:extLst>
            <a:ext uri="{FF2B5EF4-FFF2-40B4-BE49-F238E27FC236}">
              <a16:creationId xmlns:a16="http://schemas.microsoft.com/office/drawing/2014/main" id="{6FBAE670-79F6-4B7A-B15B-C8B9B9471CDB}"/>
            </a:ext>
          </a:extLst>
        </xdr:cNvPr>
        <xdr:cNvSpPr txBox="1"/>
      </xdr:nvSpPr>
      <xdr:spPr>
        <a:xfrm>
          <a:off x="4673600" y="1421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6894</xdr:rowOff>
    </xdr:from>
    <xdr:to>
      <xdr:col>24</xdr:col>
      <xdr:colOff>114300</xdr:colOff>
      <xdr:row>83</xdr:row>
      <xdr:rowOff>108494</xdr:rowOff>
    </xdr:to>
    <xdr:sp macro="" textlink="">
      <xdr:nvSpPr>
        <xdr:cNvPr id="256" name="フローチャート: 判断 255">
          <a:extLst>
            <a:ext uri="{FF2B5EF4-FFF2-40B4-BE49-F238E27FC236}">
              <a16:creationId xmlns:a16="http://schemas.microsoft.com/office/drawing/2014/main" id="{F0FB7FFF-ABA1-4D38-87B4-C74ABE35654F}"/>
            </a:ext>
          </a:extLst>
        </xdr:cNvPr>
        <xdr:cNvSpPr/>
      </xdr:nvSpPr>
      <xdr:spPr>
        <a:xfrm>
          <a:off x="45847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111398</xdr:rowOff>
    </xdr:from>
    <xdr:to>
      <xdr:col>20</xdr:col>
      <xdr:colOff>38100</xdr:colOff>
      <xdr:row>83</xdr:row>
      <xdr:rowOff>41548</xdr:rowOff>
    </xdr:to>
    <xdr:sp macro="" textlink="">
      <xdr:nvSpPr>
        <xdr:cNvPr id="257" name="フローチャート: 判断 256">
          <a:extLst>
            <a:ext uri="{FF2B5EF4-FFF2-40B4-BE49-F238E27FC236}">
              <a16:creationId xmlns:a16="http://schemas.microsoft.com/office/drawing/2014/main" id="{DABFC328-C227-43A6-8FAE-55321CCB2709}"/>
            </a:ext>
          </a:extLst>
        </xdr:cNvPr>
        <xdr:cNvSpPr/>
      </xdr:nvSpPr>
      <xdr:spPr>
        <a:xfrm>
          <a:off x="3746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83638</xdr:rowOff>
    </xdr:from>
    <xdr:to>
      <xdr:col>15</xdr:col>
      <xdr:colOff>101600</xdr:colOff>
      <xdr:row>83</xdr:row>
      <xdr:rowOff>13788</xdr:rowOff>
    </xdr:to>
    <xdr:sp macro="" textlink="">
      <xdr:nvSpPr>
        <xdr:cNvPr id="258" name="フローチャート: 判断 257">
          <a:extLst>
            <a:ext uri="{FF2B5EF4-FFF2-40B4-BE49-F238E27FC236}">
              <a16:creationId xmlns:a16="http://schemas.microsoft.com/office/drawing/2014/main" id="{71D52F42-4D0B-47CB-8AFF-EBC4C5A31AD9}"/>
            </a:ext>
          </a:extLst>
        </xdr:cNvPr>
        <xdr:cNvSpPr/>
      </xdr:nvSpPr>
      <xdr:spPr>
        <a:xfrm>
          <a:off x="2857500" y="1414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126093</xdr:rowOff>
    </xdr:from>
    <xdr:to>
      <xdr:col>10</xdr:col>
      <xdr:colOff>165100</xdr:colOff>
      <xdr:row>83</xdr:row>
      <xdr:rowOff>56243</xdr:rowOff>
    </xdr:to>
    <xdr:sp macro="" textlink="">
      <xdr:nvSpPr>
        <xdr:cNvPr id="259" name="フローチャート: 判断 258">
          <a:extLst>
            <a:ext uri="{FF2B5EF4-FFF2-40B4-BE49-F238E27FC236}">
              <a16:creationId xmlns:a16="http://schemas.microsoft.com/office/drawing/2014/main" id="{E16AD1A6-A6C9-48B3-89E2-D324798950A8}"/>
            </a:ext>
          </a:extLst>
        </xdr:cNvPr>
        <xdr:cNvSpPr/>
      </xdr:nvSpPr>
      <xdr:spPr>
        <a:xfrm>
          <a:off x="19685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147320</xdr:rowOff>
    </xdr:from>
    <xdr:to>
      <xdr:col>6</xdr:col>
      <xdr:colOff>38100</xdr:colOff>
      <xdr:row>82</xdr:row>
      <xdr:rowOff>77470</xdr:rowOff>
    </xdr:to>
    <xdr:sp macro="" textlink="">
      <xdr:nvSpPr>
        <xdr:cNvPr id="260" name="フローチャート: 判断 259">
          <a:extLst>
            <a:ext uri="{FF2B5EF4-FFF2-40B4-BE49-F238E27FC236}">
              <a16:creationId xmlns:a16="http://schemas.microsoft.com/office/drawing/2014/main" id="{DB68456C-A968-46C6-8FA5-83FEE78C1C59}"/>
            </a:ext>
          </a:extLst>
        </xdr:cNvPr>
        <xdr:cNvSpPr/>
      </xdr:nvSpPr>
      <xdr:spPr>
        <a:xfrm>
          <a:off x="1079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6AB72494-484D-479A-843F-668D6401871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1C3318BE-922D-4D86-8F02-32AC4B35D10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D776ADAB-7921-43CA-B3E2-32108A71E12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47EA7C54-BB82-43BA-A0EB-BBC98905CE3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F7D6718A-0CC6-4395-B541-AA68E310FB3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77107</xdr:rowOff>
    </xdr:from>
    <xdr:to>
      <xdr:col>10</xdr:col>
      <xdr:colOff>165100</xdr:colOff>
      <xdr:row>79</xdr:row>
      <xdr:rowOff>7257</xdr:rowOff>
    </xdr:to>
    <xdr:sp macro="" textlink="">
      <xdr:nvSpPr>
        <xdr:cNvPr id="266" name="楕円 265">
          <a:extLst>
            <a:ext uri="{FF2B5EF4-FFF2-40B4-BE49-F238E27FC236}">
              <a16:creationId xmlns:a16="http://schemas.microsoft.com/office/drawing/2014/main" id="{E9BC260A-D8C7-402D-B182-255A47B42A73}"/>
            </a:ext>
          </a:extLst>
        </xdr:cNvPr>
        <xdr:cNvSpPr/>
      </xdr:nvSpPr>
      <xdr:spPr>
        <a:xfrm>
          <a:off x="1968500" y="1345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33020</xdr:rowOff>
    </xdr:from>
    <xdr:to>
      <xdr:col>6</xdr:col>
      <xdr:colOff>38100</xdr:colOff>
      <xdr:row>78</xdr:row>
      <xdr:rowOff>134620</xdr:rowOff>
    </xdr:to>
    <xdr:sp macro="" textlink="">
      <xdr:nvSpPr>
        <xdr:cNvPr id="267" name="楕円 266">
          <a:extLst>
            <a:ext uri="{FF2B5EF4-FFF2-40B4-BE49-F238E27FC236}">
              <a16:creationId xmlns:a16="http://schemas.microsoft.com/office/drawing/2014/main" id="{7241E43A-3F04-4B61-8D7E-B3CF93604902}"/>
            </a:ext>
          </a:extLst>
        </xdr:cNvPr>
        <xdr:cNvSpPr/>
      </xdr:nvSpPr>
      <xdr:spPr>
        <a:xfrm>
          <a:off x="1079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83820</xdr:rowOff>
    </xdr:from>
    <xdr:to>
      <xdr:col>10</xdr:col>
      <xdr:colOff>114300</xdr:colOff>
      <xdr:row>78</xdr:row>
      <xdr:rowOff>127907</xdr:rowOff>
    </xdr:to>
    <xdr:cxnSp macro="">
      <xdr:nvCxnSpPr>
        <xdr:cNvPr id="268" name="直線コネクタ 267">
          <a:extLst>
            <a:ext uri="{FF2B5EF4-FFF2-40B4-BE49-F238E27FC236}">
              <a16:creationId xmlns:a16="http://schemas.microsoft.com/office/drawing/2014/main" id="{A7897CB8-BD24-486F-931C-B007C3CA4508}"/>
            </a:ext>
          </a:extLst>
        </xdr:cNvPr>
        <xdr:cNvCxnSpPr/>
      </xdr:nvCxnSpPr>
      <xdr:spPr>
        <a:xfrm>
          <a:off x="1130300" y="1345692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58075</xdr:rowOff>
    </xdr:from>
    <xdr:ext cx="405111" cy="259045"/>
    <xdr:sp macro="" textlink="">
      <xdr:nvSpPr>
        <xdr:cNvPr id="269" name="n_1aveValue【福祉施設】&#10;有形固定資産減価償却率">
          <a:extLst>
            <a:ext uri="{FF2B5EF4-FFF2-40B4-BE49-F238E27FC236}">
              <a16:creationId xmlns:a16="http://schemas.microsoft.com/office/drawing/2014/main" id="{AEA93335-4EF6-42D3-BF3F-21E7B0D17F78}"/>
            </a:ext>
          </a:extLst>
        </xdr:cNvPr>
        <xdr:cNvSpPr txBox="1"/>
      </xdr:nvSpPr>
      <xdr:spPr>
        <a:xfrm>
          <a:off x="3582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30315</xdr:rowOff>
    </xdr:from>
    <xdr:ext cx="405111" cy="259045"/>
    <xdr:sp macro="" textlink="">
      <xdr:nvSpPr>
        <xdr:cNvPr id="270" name="n_2aveValue【福祉施設】&#10;有形固定資産減価償却率">
          <a:extLst>
            <a:ext uri="{FF2B5EF4-FFF2-40B4-BE49-F238E27FC236}">
              <a16:creationId xmlns:a16="http://schemas.microsoft.com/office/drawing/2014/main" id="{66D94BC8-C44E-431A-BE5A-E6A3DE6BB96A}"/>
            </a:ext>
          </a:extLst>
        </xdr:cNvPr>
        <xdr:cNvSpPr txBox="1"/>
      </xdr:nvSpPr>
      <xdr:spPr>
        <a:xfrm>
          <a:off x="2705744" y="1391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47370</xdr:rowOff>
    </xdr:from>
    <xdr:ext cx="405111" cy="259045"/>
    <xdr:sp macro="" textlink="">
      <xdr:nvSpPr>
        <xdr:cNvPr id="271" name="n_3aveValue【福祉施設】&#10;有形固定資産減価償却率">
          <a:extLst>
            <a:ext uri="{FF2B5EF4-FFF2-40B4-BE49-F238E27FC236}">
              <a16:creationId xmlns:a16="http://schemas.microsoft.com/office/drawing/2014/main" id="{CBF355FD-F47F-4895-A0FC-8A52C89DDD79}"/>
            </a:ext>
          </a:extLst>
        </xdr:cNvPr>
        <xdr:cNvSpPr txBox="1"/>
      </xdr:nvSpPr>
      <xdr:spPr>
        <a:xfrm>
          <a:off x="1816744" y="1427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68597</xdr:rowOff>
    </xdr:from>
    <xdr:ext cx="405111" cy="259045"/>
    <xdr:sp macro="" textlink="">
      <xdr:nvSpPr>
        <xdr:cNvPr id="272" name="n_4aveValue【福祉施設】&#10;有形固定資産減価償却率">
          <a:extLst>
            <a:ext uri="{FF2B5EF4-FFF2-40B4-BE49-F238E27FC236}">
              <a16:creationId xmlns:a16="http://schemas.microsoft.com/office/drawing/2014/main" id="{5C122388-58A5-49CB-AA92-3032E37F9D7C}"/>
            </a:ext>
          </a:extLst>
        </xdr:cNvPr>
        <xdr:cNvSpPr txBox="1"/>
      </xdr:nvSpPr>
      <xdr:spPr>
        <a:xfrm>
          <a:off x="927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23784</xdr:rowOff>
    </xdr:from>
    <xdr:ext cx="405111" cy="259045"/>
    <xdr:sp macro="" textlink="">
      <xdr:nvSpPr>
        <xdr:cNvPr id="273" name="n_3mainValue【福祉施設】&#10;有形固定資産減価償却率">
          <a:extLst>
            <a:ext uri="{FF2B5EF4-FFF2-40B4-BE49-F238E27FC236}">
              <a16:creationId xmlns:a16="http://schemas.microsoft.com/office/drawing/2014/main" id="{EE746A0D-B8B5-4148-B1B4-A5D343D89F70}"/>
            </a:ext>
          </a:extLst>
        </xdr:cNvPr>
        <xdr:cNvSpPr txBox="1"/>
      </xdr:nvSpPr>
      <xdr:spPr>
        <a:xfrm>
          <a:off x="1816744" y="1322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151147</xdr:rowOff>
    </xdr:from>
    <xdr:ext cx="405111" cy="259045"/>
    <xdr:sp macro="" textlink="">
      <xdr:nvSpPr>
        <xdr:cNvPr id="274" name="n_4mainValue【福祉施設】&#10;有形固定資産減価償却率">
          <a:extLst>
            <a:ext uri="{FF2B5EF4-FFF2-40B4-BE49-F238E27FC236}">
              <a16:creationId xmlns:a16="http://schemas.microsoft.com/office/drawing/2014/main" id="{A40AA496-09F5-4F98-A344-ADF0B7B1E9CB}"/>
            </a:ext>
          </a:extLst>
        </xdr:cNvPr>
        <xdr:cNvSpPr txBox="1"/>
      </xdr:nvSpPr>
      <xdr:spPr>
        <a:xfrm>
          <a:off x="9277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a:extLst>
            <a:ext uri="{FF2B5EF4-FFF2-40B4-BE49-F238E27FC236}">
              <a16:creationId xmlns:a16="http://schemas.microsoft.com/office/drawing/2014/main" id="{91C4AF1D-8559-4AE4-8310-20B1C879972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a:extLst>
            <a:ext uri="{FF2B5EF4-FFF2-40B4-BE49-F238E27FC236}">
              <a16:creationId xmlns:a16="http://schemas.microsoft.com/office/drawing/2014/main" id="{778E2D15-E3FF-467A-BEE6-656C74544C8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a:extLst>
            <a:ext uri="{FF2B5EF4-FFF2-40B4-BE49-F238E27FC236}">
              <a16:creationId xmlns:a16="http://schemas.microsoft.com/office/drawing/2014/main" id="{56B017A8-46AA-4771-ADB2-BCEA77A2DAD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a:extLst>
            <a:ext uri="{FF2B5EF4-FFF2-40B4-BE49-F238E27FC236}">
              <a16:creationId xmlns:a16="http://schemas.microsoft.com/office/drawing/2014/main" id="{3A0D3FD5-E9C2-4274-A6A8-8F93BCF9940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a:extLst>
            <a:ext uri="{FF2B5EF4-FFF2-40B4-BE49-F238E27FC236}">
              <a16:creationId xmlns:a16="http://schemas.microsoft.com/office/drawing/2014/main" id="{7E30862B-094B-4DC0-9612-2E46BC10968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a:extLst>
            <a:ext uri="{FF2B5EF4-FFF2-40B4-BE49-F238E27FC236}">
              <a16:creationId xmlns:a16="http://schemas.microsoft.com/office/drawing/2014/main" id="{3FCD3582-0D0D-4648-94CE-5AD7681A2C3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a:extLst>
            <a:ext uri="{FF2B5EF4-FFF2-40B4-BE49-F238E27FC236}">
              <a16:creationId xmlns:a16="http://schemas.microsoft.com/office/drawing/2014/main" id="{835176CA-3460-4556-B6E3-CAA7E89E593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a:extLst>
            <a:ext uri="{FF2B5EF4-FFF2-40B4-BE49-F238E27FC236}">
              <a16:creationId xmlns:a16="http://schemas.microsoft.com/office/drawing/2014/main" id="{E6C40941-CB99-4C9B-9ABA-3BF2D21B1C6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3" name="テキスト ボックス 282">
          <a:extLst>
            <a:ext uri="{FF2B5EF4-FFF2-40B4-BE49-F238E27FC236}">
              <a16:creationId xmlns:a16="http://schemas.microsoft.com/office/drawing/2014/main" id="{6DF660C1-D2E3-440D-B854-E275B5596A1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4" name="直線コネクタ 283">
          <a:extLst>
            <a:ext uri="{FF2B5EF4-FFF2-40B4-BE49-F238E27FC236}">
              <a16:creationId xmlns:a16="http://schemas.microsoft.com/office/drawing/2014/main" id="{F776AE93-5407-4EA7-A979-3ABA038A3F8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5" name="直線コネクタ 284">
          <a:extLst>
            <a:ext uri="{FF2B5EF4-FFF2-40B4-BE49-F238E27FC236}">
              <a16:creationId xmlns:a16="http://schemas.microsoft.com/office/drawing/2014/main" id="{8C04E608-6FF5-4CA6-823D-25F47A93AF03}"/>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6" name="テキスト ボックス 285">
          <a:extLst>
            <a:ext uri="{FF2B5EF4-FFF2-40B4-BE49-F238E27FC236}">
              <a16:creationId xmlns:a16="http://schemas.microsoft.com/office/drawing/2014/main" id="{6DB06689-F2D0-4082-AAB3-770D5974DCA8}"/>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7" name="直線コネクタ 286">
          <a:extLst>
            <a:ext uri="{FF2B5EF4-FFF2-40B4-BE49-F238E27FC236}">
              <a16:creationId xmlns:a16="http://schemas.microsoft.com/office/drawing/2014/main" id="{A079B89B-ABF8-4AAF-A117-F5D0D8FB6DDC}"/>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8" name="テキスト ボックス 287">
          <a:extLst>
            <a:ext uri="{FF2B5EF4-FFF2-40B4-BE49-F238E27FC236}">
              <a16:creationId xmlns:a16="http://schemas.microsoft.com/office/drawing/2014/main" id="{D6E9F217-8316-4D09-9499-B84D4F0720DC}"/>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9" name="直線コネクタ 288">
          <a:extLst>
            <a:ext uri="{FF2B5EF4-FFF2-40B4-BE49-F238E27FC236}">
              <a16:creationId xmlns:a16="http://schemas.microsoft.com/office/drawing/2014/main" id="{A96D72BE-7A40-438D-88C9-292C63766DFC}"/>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0" name="テキスト ボックス 289">
          <a:extLst>
            <a:ext uri="{FF2B5EF4-FFF2-40B4-BE49-F238E27FC236}">
              <a16:creationId xmlns:a16="http://schemas.microsoft.com/office/drawing/2014/main" id="{958850AF-6052-4E14-A675-DA1F2CCA9A2A}"/>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1" name="直線コネクタ 290">
          <a:extLst>
            <a:ext uri="{FF2B5EF4-FFF2-40B4-BE49-F238E27FC236}">
              <a16:creationId xmlns:a16="http://schemas.microsoft.com/office/drawing/2014/main" id="{E78B304C-D5EA-4014-9514-4C68C0098B2C}"/>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2" name="テキスト ボックス 291">
          <a:extLst>
            <a:ext uri="{FF2B5EF4-FFF2-40B4-BE49-F238E27FC236}">
              <a16:creationId xmlns:a16="http://schemas.microsoft.com/office/drawing/2014/main" id="{5890A2F0-07AA-4779-A048-5AC1B86FDB2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3" name="直線コネクタ 292">
          <a:extLst>
            <a:ext uri="{FF2B5EF4-FFF2-40B4-BE49-F238E27FC236}">
              <a16:creationId xmlns:a16="http://schemas.microsoft.com/office/drawing/2014/main" id="{B60815BE-94D8-4506-A227-D85C6A20C38A}"/>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4" name="テキスト ボックス 293">
          <a:extLst>
            <a:ext uri="{FF2B5EF4-FFF2-40B4-BE49-F238E27FC236}">
              <a16:creationId xmlns:a16="http://schemas.microsoft.com/office/drawing/2014/main" id="{E030EE2F-7EE7-4D37-B565-26A4FADB5973}"/>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5" name="直線コネクタ 294">
          <a:extLst>
            <a:ext uri="{FF2B5EF4-FFF2-40B4-BE49-F238E27FC236}">
              <a16:creationId xmlns:a16="http://schemas.microsoft.com/office/drawing/2014/main" id="{1A4007E1-F769-4AFB-A67C-94D4756047B2}"/>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6" name="テキスト ボックス 295">
          <a:extLst>
            <a:ext uri="{FF2B5EF4-FFF2-40B4-BE49-F238E27FC236}">
              <a16:creationId xmlns:a16="http://schemas.microsoft.com/office/drawing/2014/main" id="{472D984B-6366-4314-B3D5-45B84A4810D3}"/>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7" name="直線コネクタ 296">
          <a:extLst>
            <a:ext uri="{FF2B5EF4-FFF2-40B4-BE49-F238E27FC236}">
              <a16:creationId xmlns:a16="http://schemas.microsoft.com/office/drawing/2014/main" id="{666512A3-588D-46A0-B246-97F3F36AB7D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8" name="テキスト ボックス 297">
          <a:extLst>
            <a:ext uri="{FF2B5EF4-FFF2-40B4-BE49-F238E27FC236}">
              <a16:creationId xmlns:a16="http://schemas.microsoft.com/office/drawing/2014/main" id="{B6CB26FB-45FC-4DC1-BD9B-ED7A5CEB56F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9" name="【福祉施設】&#10;一人当たり面積グラフ枠">
          <a:extLst>
            <a:ext uri="{FF2B5EF4-FFF2-40B4-BE49-F238E27FC236}">
              <a16:creationId xmlns:a16="http://schemas.microsoft.com/office/drawing/2014/main" id="{0D3AEA45-5869-4B8F-B7C5-4704BFF0924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157299</xdr:rowOff>
    </xdr:from>
    <xdr:to>
      <xdr:col>54</xdr:col>
      <xdr:colOff>189865</xdr:colOff>
      <xdr:row>86</xdr:row>
      <xdr:rowOff>106680</xdr:rowOff>
    </xdr:to>
    <xdr:cxnSp macro="">
      <xdr:nvCxnSpPr>
        <xdr:cNvPr id="300" name="直線コネクタ 299">
          <a:extLst>
            <a:ext uri="{FF2B5EF4-FFF2-40B4-BE49-F238E27FC236}">
              <a16:creationId xmlns:a16="http://schemas.microsoft.com/office/drawing/2014/main" id="{5AC5CD48-3901-4E6B-B24A-73E364FDD5A4}"/>
            </a:ext>
          </a:extLst>
        </xdr:cNvPr>
        <xdr:cNvCxnSpPr/>
      </xdr:nvCxnSpPr>
      <xdr:spPr>
        <a:xfrm flipV="1">
          <a:off x="10476865" y="13358949"/>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01" name="【福祉施設】&#10;一人当たり面積最小値テキスト">
          <a:extLst>
            <a:ext uri="{FF2B5EF4-FFF2-40B4-BE49-F238E27FC236}">
              <a16:creationId xmlns:a16="http://schemas.microsoft.com/office/drawing/2014/main" id="{C54E1CFF-A402-49B2-8C27-4AE1A968943F}"/>
            </a:ext>
          </a:extLst>
        </xdr:cNvPr>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02" name="直線コネクタ 301">
          <a:extLst>
            <a:ext uri="{FF2B5EF4-FFF2-40B4-BE49-F238E27FC236}">
              <a16:creationId xmlns:a16="http://schemas.microsoft.com/office/drawing/2014/main" id="{1808D66E-9958-4260-B4A2-4D3008B706B2}"/>
            </a:ext>
          </a:extLst>
        </xdr:cNvPr>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103976</xdr:rowOff>
    </xdr:from>
    <xdr:ext cx="469744" cy="259045"/>
    <xdr:sp macro="" textlink="">
      <xdr:nvSpPr>
        <xdr:cNvPr id="303" name="【福祉施設】&#10;一人当たり面積最大値テキスト">
          <a:extLst>
            <a:ext uri="{FF2B5EF4-FFF2-40B4-BE49-F238E27FC236}">
              <a16:creationId xmlns:a16="http://schemas.microsoft.com/office/drawing/2014/main" id="{4DA8982C-0CD8-476C-A713-E3542A0DA93B}"/>
            </a:ext>
          </a:extLst>
        </xdr:cNvPr>
        <xdr:cNvSpPr txBox="1"/>
      </xdr:nvSpPr>
      <xdr:spPr>
        <a:xfrm>
          <a:off x="10515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157299</xdr:rowOff>
    </xdr:from>
    <xdr:to>
      <xdr:col>55</xdr:col>
      <xdr:colOff>88900</xdr:colOff>
      <xdr:row>77</xdr:row>
      <xdr:rowOff>157299</xdr:rowOff>
    </xdr:to>
    <xdr:cxnSp macro="">
      <xdr:nvCxnSpPr>
        <xdr:cNvPr id="304" name="直線コネクタ 303">
          <a:extLst>
            <a:ext uri="{FF2B5EF4-FFF2-40B4-BE49-F238E27FC236}">
              <a16:creationId xmlns:a16="http://schemas.microsoft.com/office/drawing/2014/main" id="{6E0DBD72-5BA8-4A6D-908A-8D4871A8F1E0}"/>
            </a:ext>
          </a:extLst>
        </xdr:cNvPr>
        <xdr:cNvCxnSpPr/>
      </xdr:nvCxnSpPr>
      <xdr:spPr>
        <a:xfrm>
          <a:off x="10388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145341</xdr:rowOff>
    </xdr:from>
    <xdr:ext cx="469744" cy="259045"/>
    <xdr:sp macro="" textlink="">
      <xdr:nvSpPr>
        <xdr:cNvPr id="305" name="【福祉施設】&#10;一人当たり面積平均値テキスト">
          <a:extLst>
            <a:ext uri="{FF2B5EF4-FFF2-40B4-BE49-F238E27FC236}">
              <a16:creationId xmlns:a16="http://schemas.microsoft.com/office/drawing/2014/main" id="{4D0B0557-D524-46F9-89FA-C389ABBF72AA}"/>
            </a:ext>
          </a:extLst>
        </xdr:cNvPr>
        <xdr:cNvSpPr txBox="1"/>
      </xdr:nvSpPr>
      <xdr:spPr>
        <a:xfrm>
          <a:off x="10515600" y="14547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166914</xdr:rowOff>
    </xdr:from>
    <xdr:to>
      <xdr:col>55</xdr:col>
      <xdr:colOff>50800</xdr:colOff>
      <xdr:row>85</xdr:row>
      <xdr:rowOff>97064</xdr:rowOff>
    </xdr:to>
    <xdr:sp macro="" textlink="">
      <xdr:nvSpPr>
        <xdr:cNvPr id="306" name="フローチャート: 判断 305">
          <a:extLst>
            <a:ext uri="{FF2B5EF4-FFF2-40B4-BE49-F238E27FC236}">
              <a16:creationId xmlns:a16="http://schemas.microsoft.com/office/drawing/2014/main" id="{8A7C9589-D78D-4FB4-B4A5-58DF9BD30CA0}"/>
            </a:ext>
          </a:extLst>
        </xdr:cNvPr>
        <xdr:cNvSpPr/>
      </xdr:nvSpPr>
      <xdr:spPr>
        <a:xfrm>
          <a:off x="10426700" y="1456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98334</xdr:rowOff>
    </xdr:from>
    <xdr:to>
      <xdr:col>50</xdr:col>
      <xdr:colOff>165100</xdr:colOff>
      <xdr:row>85</xdr:row>
      <xdr:rowOff>28484</xdr:rowOff>
    </xdr:to>
    <xdr:sp macro="" textlink="">
      <xdr:nvSpPr>
        <xdr:cNvPr id="307" name="フローチャート: 判断 306">
          <a:extLst>
            <a:ext uri="{FF2B5EF4-FFF2-40B4-BE49-F238E27FC236}">
              <a16:creationId xmlns:a16="http://schemas.microsoft.com/office/drawing/2014/main" id="{4F286759-BD04-4717-8C1F-7C66EA160701}"/>
            </a:ext>
          </a:extLst>
        </xdr:cNvPr>
        <xdr:cNvSpPr/>
      </xdr:nvSpPr>
      <xdr:spPr>
        <a:xfrm>
          <a:off x="9588500" y="1450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72208</xdr:rowOff>
    </xdr:from>
    <xdr:to>
      <xdr:col>46</xdr:col>
      <xdr:colOff>38100</xdr:colOff>
      <xdr:row>85</xdr:row>
      <xdr:rowOff>2358</xdr:rowOff>
    </xdr:to>
    <xdr:sp macro="" textlink="">
      <xdr:nvSpPr>
        <xdr:cNvPr id="308" name="フローチャート: 判断 307">
          <a:extLst>
            <a:ext uri="{FF2B5EF4-FFF2-40B4-BE49-F238E27FC236}">
              <a16:creationId xmlns:a16="http://schemas.microsoft.com/office/drawing/2014/main" id="{E751D6C4-CBB7-4798-9F5A-61D50A9EAF2A}"/>
            </a:ext>
          </a:extLst>
        </xdr:cNvPr>
        <xdr:cNvSpPr/>
      </xdr:nvSpPr>
      <xdr:spPr>
        <a:xfrm>
          <a:off x="8699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95069</xdr:rowOff>
    </xdr:from>
    <xdr:to>
      <xdr:col>41</xdr:col>
      <xdr:colOff>101600</xdr:colOff>
      <xdr:row>85</xdr:row>
      <xdr:rowOff>25219</xdr:rowOff>
    </xdr:to>
    <xdr:sp macro="" textlink="">
      <xdr:nvSpPr>
        <xdr:cNvPr id="309" name="フローチャート: 判断 308">
          <a:extLst>
            <a:ext uri="{FF2B5EF4-FFF2-40B4-BE49-F238E27FC236}">
              <a16:creationId xmlns:a16="http://schemas.microsoft.com/office/drawing/2014/main" id="{E0792720-BB5E-474C-BEE8-FE755367C53B}"/>
            </a:ext>
          </a:extLst>
        </xdr:cNvPr>
        <xdr:cNvSpPr/>
      </xdr:nvSpPr>
      <xdr:spPr>
        <a:xfrm>
          <a:off x="7810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82006</xdr:rowOff>
    </xdr:from>
    <xdr:to>
      <xdr:col>36</xdr:col>
      <xdr:colOff>165100</xdr:colOff>
      <xdr:row>85</xdr:row>
      <xdr:rowOff>12156</xdr:rowOff>
    </xdr:to>
    <xdr:sp macro="" textlink="">
      <xdr:nvSpPr>
        <xdr:cNvPr id="310" name="フローチャート: 判断 309">
          <a:extLst>
            <a:ext uri="{FF2B5EF4-FFF2-40B4-BE49-F238E27FC236}">
              <a16:creationId xmlns:a16="http://schemas.microsoft.com/office/drawing/2014/main" id="{8F530586-7837-4B1F-86AF-D0821D1D5C2B}"/>
            </a:ext>
          </a:extLst>
        </xdr:cNvPr>
        <xdr:cNvSpPr/>
      </xdr:nvSpPr>
      <xdr:spPr>
        <a:xfrm>
          <a:off x="6921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8765FF16-8FA0-4B72-A354-69966D951E9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B2113085-E6E9-4910-87A5-3C9D6286DDA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FC6336DC-99E6-44B9-95BE-3B7E39E4915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125A978D-14A4-4C9A-BF83-CEF5E93EFA6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91D05D73-3345-4777-9222-C22D8CD037E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86</xdr:row>
      <xdr:rowOff>82006</xdr:rowOff>
    </xdr:from>
    <xdr:to>
      <xdr:col>41</xdr:col>
      <xdr:colOff>101600</xdr:colOff>
      <xdr:row>87</xdr:row>
      <xdr:rowOff>12156</xdr:rowOff>
    </xdr:to>
    <xdr:sp macro="" textlink="">
      <xdr:nvSpPr>
        <xdr:cNvPr id="316" name="楕円 315">
          <a:extLst>
            <a:ext uri="{FF2B5EF4-FFF2-40B4-BE49-F238E27FC236}">
              <a16:creationId xmlns:a16="http://schemas.microsoft.com/office/drawing/2014/main" id="{EAF2A500-1279-4279-90ED-72CA0CAA1691}"/>
            </a:ext>
          </a:extLst>
        </xdr:cNvPr>
        <xdr:cNvSpPr/>
      </xdr:nvSpPr>
      <xdr:spPr>
        <a:xfrm>
          <a:off x="7810500" y="148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85271</xdr:rowOff>
    </xdr:from>
    <xdr:to>
      <xdr:col>36</xdr:col>
      <xdr:colOff>165100</xdr:colOff>
      <xdr:row>87</xdr:row>
      <xdr:rowOff>15421</xdr:rowOff>
    </xdr:to>
    <xdr:sp macro="" textlink="">
      <xdr:nvSpPr>
        <xdr:cNvPr id="317" name="楕円 316">
          <a:extLst>
            <a:ext uri="{FF2B5EF4-FFF2-40B4-BE49-F238E27FC236}">
              <a16:creationId xmlns:a16="http://schemas.microsoft.com/office/drawing/2014/main" id="{5E10FBB8-C3D9-41CA-A6F2-32D84E751D61}"/>
            </a:ext>
          </a:extLst>
        </xdr:cNvPr>
        <xdr:cNvSpPr/>
      </xdr:nvSpPr>
      <xdr:spPr>
        <a:xfrm>
          <a:off x="6921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132806</xdr:rowOff>
    </xdr:from>
    <xdr:to>
      <xdr:col>41</xdr:col>
      <xdr:colOff>50800</xdr:colOff>
      <xdr:row>86</xdr:row>
      <xdr:rowOff>136071</xdr:rowOff>
    </xdr:to>
    <xdr:cxnSp macro="">
      <xdr:nvCxnSpPr>
        <xdr:cNvPr id="318" name="直線コネクタ 317">
          <a:extLst>
            <a:ext uri="{FF2B5EF4-FFF2-40B4-BE49-F238E27FC236}">
              <a16:creationId xmlns:a16="http://schemas.microsoft.com/office/drawing/2014/main" id="{694A2CB2-E9AE-4D1C-A244-4A5B5C37A949}"/>
            </a:ext>
          </a:extLst>
        </xdr:cNvPr>
        <xdr:cNvCxnSpPr/>
      </xdr:nvCxnSpPr>
      <xdr:spPr>
        <a:xfrm flipV="1">
          <a:off x="6972300" y="148775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45011</xdr:rowOff>
    </xdr:from>
    <xdr:ext cx="469744" cy="259045"/>
    <xdr:sp macro="" textlink="">
      <xdr:nvSpPr>
        <xdr:cNvPr id="319" name="n_1aveValue【福祉施設】&#10;一人当たり面積">
          <a:extLst>
            <a:ext uri="{FF2B5EF4-FFF2-40B4-BE49-F238E27FC236}">
              <a16:creationId xmlns:a16="http://schemas.microsoft.com/office/drawing/2014/main" id="{A37565EC-58BE-4D6D-80FF-1A6292980F00}"/>
            </a:ext>
          </a:extLst>
        </xdr:cNvPr>
        <xdr:cNvSpPr txBox="1"/>
      </xdr:nvSpPr>
      <xdr:spPr>
        <a:xfrm>
          <a:off x="9391727" y="1427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18885</xdr:rowOff>
    </xdr:from>
    <xdr:ext cx="469744" cy="259045"/>
    <xdr:sp macro="" textlink="">
      <xdr:nvSpPr>
        <xdr:cNvPr id="320" name="n_2aveValue【福祉施設】&#10;一人当たり面積">
          <a:extLst>
            <a:ext uri="{FF2B5EF4-FFF2-40B4-BE49-F238E27FC236}">
              <a16:creationId xmlns:a16="http://schemas.microsoft.com/office/drawing/2014/main" id="{D9F4407B-86E8-484C-A49B-9486F7DBBB83}"/>
            </a:ext>
          </a:extLst>
        </xdr:cNvPr>
        <xdr:cNvSpPr txBox="1"/>
      </xdr:nvSpPr>
      <xdr:spPr>
        <a:xfrm>
          <a:off x="85154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41746</xdr:rowOff>
    </xdr:from>
    <xdr:ext cx="469744" cy="259045"/>
    <xdr:sp macro="" textlink="">
      <xdr:nvSpPr>
        <xdr:cNvPr id="321" name="n_3aveValue【福祉施設】&#10;一人当たり面積">
          <a:extLst>
            <a:ext uri="{FF2B5EF4-FFF2-40B4-BE49-F238E27FC236}">
              <a16:creationId xmlns:a16="http://schemas.microsoft.com/office/drawing/2014/main" id="{BDB35B4E-9912-488A-BDB3-9C18E6C34C9E}"/>
            </a:ext>
          </a:extLst>
        </xdr:cNvPr>
        <xdr:cNvSpPr txBox="1"/>
      </xdr:nvSpPr>
      <xdr:spPr>
        <a:xfrm>
          <a:off x="76264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28683</xdr:rowOff>
    </xdr:from>
    <xdr:ext cx="469744" cy="259045"/>
    <xdr:sp macro="" textlink="">
      <xdr:nvSpPr>
        <xdr:cNvPr id="322" name="n_4aveValue【福祉施設】&#10;一人当たり面積">
          <a:extLst>
            <a:ext uri="{FF2B5EF4-FFF2-40B4-BE49-F238E27FC236}">
              <a16:creationId xmlns:a16="http://schemas.microsoft.com/office/drawing/2014/main" id="{E0C90816-B041-4455-A1BF-87F34A5B0AE0}"/>
            </a:ext>
          </a:extLst>
        </xdr:cNvPr>
        <xdr:cNvSpPr txBox="1"/>
      </xdr:nvSpPr>
      <xdr:spPr>
        <a:xfrm>
          <a:off x="6737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3283</xdr:rowOff>
    </xdr:from>
    <xdr:ext cx="469744" cy="259045"/>
    <xdr:sp macro="" textlink="">
      <xdr:nvSpPr>
        <xdr:cNvPr id="323" name="n_3mainValue【福祉施設】&#10;一人当たり面積">
          <a:extLst>
            <a:ext uri="{FF2B5EF4-FFF2-40B4-BE49-F238E27FC236}">
              <a16:creationId xmlns:a16="http://schemas.microsoft.com/office/drawing/2014/main" id="{82F73F53-7ABF-4FC9-A73B-F1A800653C1C}"/>
            </a:ext>
          </a:extLst>
        </xdr:cNvPr>
        <xdr:cNvSpPr txBox="1"/>
      </xdr:nvSpPr>
      <xdr:spPr>
        <a:xfrm>
          <a:off x="7626427" y="1491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6548</xdr:rowOff>
    </xdr:from>
    <xdr:ext cx="469744" cy="259045"/>
    <xdr:sp macro="" textlink="">
      <xdr:nvSpPr>
        <xdr:cNvPr id="324" name="n_4mainValue【福祉施設】&#10;一人当たり面積">
          <a:extLst>
            <a:ext uri="{FF2B5EF4-FFF2-40B4-BE49-F238E27FC236}">
              <a16:creationId xmlns:a16="http://schemas.microsoft.com/office/drawing/2014/main" id="{DFC8E789-B93B-4DBA-A15E-21011A21D7CB}"/>
            </a:ext>
          </a:extLst>
        </xdr:cNvPr>
        <xdr:cNvSpPr txBox="1"/>
      </xdr:nvSpPr>
      <xdr:spPr>
        <a:xfrm>
          <a:off x="6737427" y="149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a:extLst>
            <a:ext uri="{FF2B5EF4-FFF2-40B4-BE49-F238E27FC236}">
              <a16:creationId xmlns:a16="http://schemas.microsoft.com/office/drawing/2014/main" id="{00E62721-3804-4400-A69D-3D70C7D1578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a:extLst>
            <a:ext uri="{FF2B5EF4-FFF2-40B4-BE49-F238E27FC236}">
              <a16:creationId xmlns:a16="http://schemas.microsoft.com/office/drawing/2014/main" id="{51198FE1-3DDA-4FA3-BF9E-DD63AB09D3F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a:extLst>
            <a:ext uri="{FF2B5EF4-FFF2-40B4-BE49-F238E27FC236}">
              <a16:creationId xmlns:a16="http://schemas.microsoft.com/office/drawing/2014/main" id="{3D89F324-22B2-4A37-A2FB-92698FFC441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a:extLst>
            <a:ext uri="{FF2B5EF4-FFF2-40B4-BE49-F238E27FC236}">
              <a16:creationId xmlns:a16="http://schemas.microsoft.com/office/drawing/2014/main" id="{6E148DFD-61F3-4BB8-9A6D-571B76B279A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a:extLst>
            <a:ext uri="{FF2B5EF4-FFF2-40B4-BE49-F238E27FC236}">
              <a16:creationId xmlns:a16="http://schemas.microsoft.com/office/drawing/2014/main" id="{8FA622FD-B62B-4E34-8F4B-60195D8E3E4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a:extLst>
            <a:ext uri="{FF2B5EF4-FFF2-40B4-BE49-F238E27FC236}">
              <a16:creationId xmlns:a16="http://schemas.microsoft.com/office/drawing/2014/main" id="{17B76422-9960-4984-854B-278792D3219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a:extLst>
            <a:ext uri="{FF2B5EF4-FFF2-40B4-BE49-F238E27FC236}">
              <a16:creationId xmlns:a16="http://schemas.microsoft.com/office/drawing/2014/main" id="{ED48A986-D824-4A05-9492-82EA6409871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a:extLst>
            <a:ext uri="{FF2B5EF4-FFF2-40B4-BE49-F238E27FC236}">
              <a16:creationId xmlns:a16="http://schemas.microsoft.com/office/drawing/2014/main" id="{04AAC3E5-2E30-4BA3-AE29-A8B546A20F1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3" name="テキスト ボックス 332">
          <a:extLst>
            <a:ext uri="{FF2B5EF4-FFF2-40B4-BE49-F238E27FC236}">
              <a16:creationId xmlns:a16="http://schemas.microsoft.com/office/drawing/2014/main" id="{9BC3939E-4121-45CF-B3DF-5D937184873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4" name="直線コネクタ 333">
          <a:extLst>
            <a:ext uri="{FF2B5EF4-FFF2-40B4-BE49-F238E27FC236}">
              <a16:creationId xmlns:a16="http://schemas.microsoft.com/office/drawing/2014/main" id="{E6832258-367A-4745-A1E4-F50D78ED478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5" name="テキスト ボックス 334">
          <a:extLst>
            <a:ext uri="{FF2B5EF4-FFF2-40B4-BE49-F238E27FC236}">
              <a16:creationId xmlns:a16="http://schemas.microsoft.com/office/drawing/2014/main" id="{5E7D6FA6-E76A-46BF-8AF5-28A40F445C4B}"/>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6" name="直線コネクタ 335">
          <a:extLst>
            <a:ext uri="{FF2B5EF4-FFF2-40B4-BE49-F238E27FC236}">
              <a16:creationId xmlns:a16="http://schemas.microsoft.com/office/drawing/2014/main" id="{21CF5AC6-634A-4264-A5C1-C2DA393EEE5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37" name="テキスト ボックス 336">
          <a:extLst>
            <a:ext uri="{FF2B5EF4-FFF2-40B4-BE49-F238E27FC236}">
              <a16:creationId xmlns:a16="http://schemas.microsoft.com/office/drawing/2014/main" id="{1821CC2F-B07B-4296-A88E-DE9B6CE02E4A}"/>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8" name="直線コネクタ 337">
          <a:extLst>
            <a:ext uri="{FF2B5EF4-FFF2-40B4-BE49-F238E27FC236}">
              <a16:creationId xmlns:a16="http://schemas.microsoft.com/office/drawing/2014/main" id="{E7832D47-C62C-418D-BE7E-768B26275EC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9" name="テキスト ボックス 338">
          <a:extLst>
            <a:ext uri="{FF2B5EF4-FFF2-40B4-BE49-F238E27FC236}">
              <a16:creationId xmlns:a16="http://schemas.microsoft.com/office/drawing/2014/main" id="{69CBCD29-4012-44B7-9C1F-4694B85D3F65}"/>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0" name="直線コネクタ 339">
          <a:extLst>
            <a:ext uri="{FF2B5EF4-FFF2-40B4-BE49-F238E27FC236}">
              <a16:creationId xmlns:a16="http://schemas.microsoft.com/office/drawing/2014/main" id="{7958BDD6-8CA8-4473-89EB-3AFEF8CB9CC2}"/>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1" name="テキスト ボックス 340">
          <a:extLst>
            <a:ext uri="{FF2B5EF4-FFF2-40B4-BE49-F238E27FC236}">
              <a16:creationId xmlns:a16="http://schemas.microsoft.com/office/drawing/2014/main" id="{5D8D4522-0A8E-4A66-B70C-5F9AF43FC335}"/>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2" name="直線コネクタ 341">
          <a:extLst>
            <a:ext uri="{FF2B5EF4-FFF2-40B4-BE49-F238E27FC236}">
              <a16:creationId xmlns:a16="http://schemas.microsoft.com/office/drawing/2014/main" id="{DAA40EBD-E295-4993-A896-BFF6EEBF64DB}"/>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3" name="テキスト ボックス 342">
          <a:extLst>
            <a:ext uri="{FF2B5EF4-FFF2-40B4-BE49-F238E27FC236}">
              <a16:creationId xmlns:a16="http://schemas.microsoft.com/office/drawing/2014/main" id="{679AA871-0FD8-46E2-8F23-B90FC27B2D0F}"/>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4" name="直線コネクタ 343">
          <a:extLst>
            <a:ext uri="{FF2B5EF4-FFF2-40B4-BE49-F238E27FC236}">
              <a16:creationId xmlns:a16="http://schemas.microsoft.com/office/drawing/2014/main" id="{68F1B5E8-62E7-492E-AB9F-3294373E073B}"/>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45" name="テキスト ボックス 344">
          <a:extLst>
            <a:ext uri="{FF2B5EF4-FFF2-40B4-BE49-F238E27FC236}">
              <a16:creationId xmlns:a16="http://schemas.microsoft.com/office/drawing/2014/main" id="{3E0F59D2-44CA-4561-B459-72D6DF387C66}"/>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6" name="直線コネクタ 345">
          <a:extLst>
            <a:ext uri="{FF2B5EF4-FFF2-40B4-BE49-F238E27FC236}">
              <a16:creationId xmlns:a16="http://schemas.microsoft.com/office/drawing/2014/main" id="{AE483FA5-41F3-4876-8384-6DE510CAB6B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47" name="テキスト ボックス 346">
          <a:extLst>
            <a:ext uri="{FF2B5EF4-FFF2-40B4-BE49-F238E27FC236}">
              <a16:creationId xmlns:a16="http://schemas.microsoft.com/office/drawing/2014/main" id="{E0FCC56B-59E4-42D1-AAF9-326BE4223028}"/>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8" name="【市民会館】&#10;有形固定資産減価償却率グラフ枠">
          <a:extLst>
            <a:ext uri="{FF2B5EF4-FFF2-40B4-BE49-F238E27FC236}">
              <a16:creationId xmlns:a16="http://schemas.microsoft.com/office/drawing/2014/main" id="{B0E9F802-9E26-4D10-AC02-C758E0CB328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114300</xdr:rowOff>
    </xdr:from>
    <xdr:to>
      <xdr:col>24</xdr:col>
      <xdr:colOff>62865</xdr:colOff>
      <xdr:row>108</xdr:row>
      <xdr:rowOff>152400</xdr:rowOff>
    </xdr:to>
    <xdr:cxnSp macro="">
      <xdr:nvCxnSpPr>
        <xdr:cNvPr id="349" name="直線コネクタ 348">
          <a:extLst>
            <a:ext uri="{FF2B5EF4-FFF2-40B4-BE49-F238E27FC236}">
              <a16:creationId xmlns:a16="http://schemas.microsoft.com/office/drawing/2014/main" id="{2CBD9C25-31E4-4FC3-BA4D-A60579AAC161}"/>
            </a:ext>
          </a:extLst>
        </xdr:cNvPr>
        <xdr:cNvCxnSpPr/>
      </xdr:nvCxnSpPr>
      <xdr:spPr>
        <a:xfrm flipV="1">
          <a:off x="4634865" y="1708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50" name="【市民会館】&#10;有形固定資産減価償却率最小値テキスト">
          <a:extLst>
            <a:ext uri="{FF2B5EF4-FFF2-40B4-BE49-F238E27FC236}">
              <a16:creationId xmlns:a16="http://schemas.microsoft.com/office/drawing/2014/main" id="{A4308F28-8FBF-401D-B0FB-458E27F94FE8}"/>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51" name="直線コネクタ 350">
          <a:extLst>
            <a:ext uri="{FF2B5EF4-FFF2-40B4-BE49-F238E27FC236}">
              <a16:creationId xmlns:a16="http://schemas.microsoft.com/office/drawing/2014/main" id="{A96BE254-0E7B-48A7-B03E-93F8A9AD97B1}"/>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60977</xdr:rowOff>
    </xdr:from>
    <xdr:ext cx="405111" cy="259045"/>
    <xdr:sp macro="" textlink="">
      <xdr:nvSpPr>
        <xdr:cNvPr id="352" name="【市民会館】&#10;有形固定資産減価償却率最大値テキスト">
          <a:extLst>
            <a:ext uri="{FF2B5EF4-FFF2-40B4-BE49-F238E27FC236}">
              <a16:creationId xmlns:a16="http://schemas.microsoft.com/office/drawing/2014/main" id="{1F242D31-45E2-4FA9-A0AE-CDD6B7236F6E}"/>
            </a:ext>
          </a:extLst>
        </xdr:cNvPr>
        <xdr:cNvSpPr txBox="1"/>
      </xdr:nvSpPr>
      <xdr:spPr>
        <a:xfrm>
          <a:off x="4673600" y="1686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114300</xdr:rowOff>
    </xdr:from>
    <xdr:to>
      <xdr:col>24</xdr:col>
      <xdr:colOff>152400</xdr:colOff>
      <xdr:row>99</xdr:row>
      <xdr:rowOff>114300</xdr:rowOff>
    </xdr:to>
    <xdr:cxnSp macro="">
      <xdr:nvCxnSpPr>
        <xdr:cNvPr id="353" name="直線コネクタ 352">
          <a:extLst>
            <a:ext uri="{FF2B5EF4-FFF2-40B4-BE49-F238E27FC236}">
              <a16:creationId xmlns:a16="http://schemas.microsoft.com/office/drawing/2014/main" id="{463BA7A6-FCBA-442C-8FAF-CF42AC559ACF}"/>
            </a:ext>
          </a:extLst>
        </xdr:cNvPr>
        <xdr:cNvCxnSpPr/>
      </xdr:nvCxnSpPr>
      <xdr:spPr>
        <a:xfrm>
          <a:off x="4546600" y="1708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36213</xdr:rowOff>
    </xdr:from>
    <xdr:ext cx="405111" cy="259045"/>
    <xdr:sp macro="" textlink="">
      <xdr:nvSpPr>
        <xdr:cNvPr id="354" name="【市民会館】&#10;有形固定資産減価償却率平均値テキスト">
          <a:extLst>
            <a:ext uri="{FF2B5EF4-FFF2-40B4-BE49-F238E27FC236}">
              <a16:creationId xmlns:a16="http://schemas.microsoft.com/office/drawing/2014/main" id="{BE55DACB-4EC1-48D5-A0E9-81C2DEFA30B4}"/>
            </a:ext>
          </a:extLst>
        </xdr:cNvPr>
        <xdr:cNvSpPr txBox="1"/>
      </xdr:nvSpPr>
      <xdr:spPr>
        <a:xfrm>
          <a:off x="4673600" y="17867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57786</xdr:rowOff>
    </xdr:from>
    <xdr:to>
      <xdr:col>24</xdr:col>
      <xdr:colOff>114300</xdr:colOff>
      <xdr:row>104</xdr:row>
      <xdr:rowOff>159386</xdr:rowOff>
    </xdr:to>
    <xdr:sp macro="" textlink="">
      <xdr:nvSpPr>
        <xdr:cNvPr id="355" name="フローチャート: 判断 354">
          <a:extLst>
            <a:ext uri="{FF2B5EF4-FFF2-40B4-BE49-F238E27FC236}">
              <a16:creationId xmlns:a16="http://schemas.microsoft.com/office/drawing/2014/main" id="{CACF5821-DCB8-4328-8575-F41A67D21E07}"/>
            </a:ext>
          </a:extLst>
        </xdr:cNvPr>
        <xdr:cNvSpPr/>
      </xdr:nvSpPr>
      <xdr:spPr>
        <a:xfrm>
          <a:off x="45847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52070</xdr:rowOff>
    </xdr:from>
    <xdr:to>
      <xdr:col>20</xdr:col>
      <xdr:colOff>38100</xdr:colOff>
      <xdr:row>104</xdr:row>
      <xdr:rowOff>153670</xdr:rowOff>
    </xdr:to>
    <xdr:sp macro="" textlink="">
      <xdr:nvSpPr>
        <xdr:cNvPr id="356" name="フローチャート: 判断 355">
          <a:extLst>
            <a:ext uri="{FF2B5EF4-FFF2-40B4-BE49-F238E27FC236}">
              <a16:creationId xmlns:a16="http://schemas.microsoft.com/office/drawing/2014/main" id="{2344FA09-5F16-4E98-A37E-255AC73B495B}"/>
            </a:ext>
          </a:extLst>
        </xdr:cNvPr>
        <xdr:cNvSpPr/>
      </xdr:nvSpPr>
      <xdr:spPr>
        <a:xfrm>
          <a:off x="3746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86361</xdr:rowOff>
    </xdr:from>
    <xdr:to>
      <xdr:col>15</xdr:col>
      <xdr:colOff>101600</xdr:colOff>
      <xdr:row>104</xdr:row>
      <xdr:rowOff>16511</xdr:rowOff>
    </xdr:to>
    <xdr:sp macro="" textlink="">
      <xdr:nvSpPr>
        <xdr:cNvPr id="357" name="フローチャート: 判断 356">
          <a:extLst>
            <a:ext uri="{FF2B5EF4-FFF2-40B4-BE49-F238E27FC236}">
              <a16:creationId xmlns:a16="http://schemas.microsoft.com/office/drawing/2014/main" id="{5D3B1DBE-85CA-4E36-8267-170E32F85906}"/>
            </a:ext>
          </a:extLst>
        </xdr:cNvPr>
        <xdr:cNvSpPr/>
      </xdr:nvSpPr>
      <xdr:spPr>
        <a:xfrm>
          <a:off x="2857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27305</xdr:rowOff>
    </xdr:from>
    <xdr:to>
      <xdr:col>10</xdr:col>
      <xdr:colOff>165100</xdr:colOff>
      <xdr:row>103</xdr:row>
      <xdr:rowOff>128905</xdr:rowOff>
    </xdr:to>
    <xdr:sp macro="" textlink="">
      <xdr:nvSpPr>
        <xdr:cNvPr id="358" name="フローチャート: 判断 357">
          <a:extLst>
            <a:ext uri="{FF2B5EF4-FFF2-40B4-BE49-F238E27FC236}">
              <a16:creationId xmlns:a16="http://schemas.microsoft.com/office/drawing/2014/main" id="{22444C42-590F-4DCD-91FF-6B4C06BF33B4}"/>
            </a:ext>
          </a:extLst>
        </xdr:cNvPr>
        <xdr:cNvSpPr/>
      </xdr:nvSpPr>
      <xdr:spPr>
        <a:xfrm>
          <a:off x="1968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23495</xdr:rowOff>
    </xdr:from>
    <xdr:to>
      <xdr:col>6</xdr:col>
      <xdr:colOff>38100</xdr:colOff>
      <xdr:row>103</xdr:row>
      <xdr:rowOff>125095</xdr:rowOff>
    </xdr:to>
    <xdr:sp macro="" textlink="">
      <xdr:nvSpPr>
        <xdr:cNvPr id="359" name="フローチャート: 判断 358">
          <a:extLst>
            <a:ext uri="{FF2B5EF4-FFF2-40B4-BE49-F238E27FC236}">
              <a16:creationId xmlns:a16="http://schemas.microsoft.com/office/drawing/2014/main" id="{8296E2ED-D30E-4DF3-BE8A-6FF6944674EB}"/>
            </a:ext>
          </a:extLst>
        </xdr:cNvPr>
        <xdr:cNvSpPr/>
      </xdr:nvSpPr>
      <xdr:spPr>
        <a:xfrm>
          <a:off x="1079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4140034C-07F1-45CB-B506-A4756EFDB27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E037A8FD-474B-4EA4-B10B-3BA82F36C43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14FCD86C-C280-44D4-A553-C4199353FD0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9BDDF804-E8E3-413D-9E7E-282AFADC85B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D75AD831-36E9-4947-8891-C3FA1B31013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102</xdr:row>
      <xdr:rowOff>2539</xdr:rowOff>
    </xdr:from>
    <xdr:to>
      <xdr:col>10</xdr:col>
      <xdr:colOff>165100</xdr:colOff>
      <xdr:row>102</xdr:row>
      <xdr:rowOff>104139</xdr:rowOff>
    </xdr:to>
    <xdr:sp macro="" textlink="">
      <xdr:nvSpPr>
        <xdr:cNvPr id="365" name="楕円 364">
          <a:extLst>
            <a:ext uri="{FF2B5EF4-FFF2-40B4-BE49-F238E27FC236}">
              <a16:creationId xmlns:a16="http://schemas.microsoft.com/office/drawing/2014/main" id="{C46A0373-58D9-4154-85EE-6F8D0D76FFA2}"/>
            </a:ext>
          </a:extLst>
        </xdr:cNvPr>
        <xdr:cNvSpPr/>
      </xdr:nvSpPr>
      <xdr:spPr>
        <a:xfrm>
          <a:off x="1968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120650</xdr:rowOff>
    </xdr:from>
    <xdr:to>
      <xdr:col>6</xdr:col>
      <xdr:colOff>38100</xdr:colOff>
      <xdr:row>102</xdr:row>
      <xdr:rowOff>50800</xdr:rowOff>
    </xdr:to>
    <xdr:sp macro="" textlink="">
      <xdr:nvSpPr>
        <xdr:cNvPr id="366" name="楕円 365">
          <a:extLst>
            <a:ext uri="{FF2B5EF4-FFF2-40B4-BE49-F238E27FC236}">
              <a16:creationId xmlns:a16="http://schemas.microsoft.com/office/drawing/2014/main" id="{C39AFFB9-97AE-4052-9A2C-26482FF5295F}"/>
            </a:ext>
          </a:extLst>
        </xdr:cNvPr>
        <xdr:cNvSpPr/>
      </xdr:nvSpPr>
      <xdr:spPr>
        <a:xfrm>
          <a:off x="1079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0</xdr:rowOff>
    </xdr:from>
    <xdr:to>
      <xdr:col>10</xdr:col>
      <xdr:colOff>114300</xdr:colOff>
      <xdr:row>102</xdr:row>
      <xdr:rowOff>53339</xdr:rowOff>
    </xdr:to>
    <xdr:cxnSp macro="">
      <xdr:nvCxnSpPr>
        <xdr:cNvPr id="367" name="直線コネクタ 366">
          <a:extLst>
            <a:ext uri="{FF2B5EF4-FFF2-40B4-BE49-F238E27FC236}">
              <a16:creationId xmlns:a16="http://schemas.microsoft.com/office/drawing/2014/main" id="{E0E70235-64F2-420D-BC95-2AE1BA846E10}"/>
            </a:ext>
          </a:extLst>
        </xdr:cNvPr>
        <xdr:cNvCxnSpPr/>
      </xdr:nvCxnSpPr>
      <xdr:spPr>
        <a:xfrm>
          <a:off x="1130300" y="174879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170197</xdr:rowOff>
    </xdr:from>
    <xdr:ext cx="405111" cy="259045"/>
    <xdr:sp macro="" textlink="">
      <xdr:nvSpPr>
        <xdr:cNvPr id="368" name="n_1aveValue【市民会館】&#10;有形固定資産減価償却率">
          <a:extLst>
            <a:ext uri="{FF2B5EF4-FFF2-40B4-BE49-F238E27FC236}">
              <a16:creationId xmlns:a16="http://schemas.microsoft.com/office/drawing/2014/main" id="{5EBD02D1-9B18-4D2C-BA5B-8F1C7D20B983}"/>
            </a:ext>
          </a:extLst>
        </xdr:cNvPr>
        <xdr:cNvSpPr txBox="1"/>
      </xdr:nvSpPr>
      <xdr:spPr>
        <a:xfrm>
          <a:off x="35820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33038</xdr:rowOff>
    </xdr:from>
    <xdr:ext cx="405111" cy="259045"/>
    <xdr:sp macro="" textlink="">
      <xdr:nvSpPr>
        <xdr:cNvPr id="369" name="n_2aveValue【市民会館】&#10;有形固定資産減価償却率">
          <a:extLst>
            <a:ext uri="{FF2B5EF4-FFF2-40B4-BE49-F238E27FC236}">
              <a16:creationId xmlns:a16="http://schemas.microsoft.com/office/drawing/2014/main" id="{727A095C-4AF5-4D6A-88C6-8F42A3C2765A}"/>
            </a:ext>
          </a:extLst>
        </xdr:cNvPr>
        <xdr:cNvSpPr txBox="1"/>
      </xdr:nvSpPr>
      <xdr:spPr>
        <a:xfrm>
          <a:off x="2705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120032</xdr:rowOff>
    </xdr:from>
    <xdr:ext cx="405111" cy="259045"/>
    <xdr:sp macro="" textlink="">
      <xdr:nvSpPr>
        <xdr:cNvPr id="370" name="n_3aveValue【市民会館】&#10;有形固定資産減価償却率">
          <a:extLst>
            <a:ext uri="{FF2B5EF4-FFF2-40B4-BE49-F238E27FC236}">
              <a16:creationId xmlns:a16="http://schemas.microsoft.com/office/drawing/2014/main" id="{031CC2C7-8708-4064-B1CD-CC93305936DF}"/>
            </a:ext>
          </a:extLst>
        </xdr:cNvPr>
        <xdr:cNvSpPr txBox="1"/>
      </xdr:nvSpPr>
      <xdr:spPr>
        <a:xfrm>
          <a:off x="1816744" y="1777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116222</xdr:rowOff>
    </xdr:from>
    <xdr:ext cx="405111" cy="259045"/>
    <xdr:sp macro="" textlink="">
      <xdr:nvSpPr>
        <xdr:cNvPr id="371" name="n_4aveValue【市民会館】&#10;有形固定資産減価償却率">
          <a:extLst>
            <a:ext uri="{FF2B5EF4-FFF2-40B4-BE49-F238E27FC236}">
              <a16:creationId xmlns:a16="http://schemas.microsoft.com/office/drawing/2014/main" id="{89B8056E-C1EC-41E5-AD03-7D8FF5E23BCE}"/>
            </a:ext>
          </a:extLst>
        </xdr:cNvPr>
        <xdr:cNvSpPr txBox="1"/>
      </xdr:nvSpPr>
      <xdr:spPr>
        <a:xfrm>
          <a:off x="927744" y="1777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120666</xdr:rowOff>
    </xdr:from>
    <xdr:ext cx="405111" cy="259045"/>
    <xdr:sp macro="" textlink="">
      <xdr:nvSpPr>
        <xdr:cNvPr id="372" name="n_3mainValue【市民会館】&#10;有形固定資産減価償却率">
          <a:extLst>
            <a:ext uri="{FF2B5EF4-FFF2-40B4-BE49-F238E27FC236}">
              <a16:creationId xmlns:a16="http://schemas.microsoft.com/office/drawing/2014/main" id="{3E1E18A0-1C93-478D-BC07-1591A6533E80}"/>
            </a:ext>
          </a:extLst>
        </xdr:cNvPr>
        <xdr:cNvSpPr txBox="1"/>
      </xdr:nvSpPr>
      <xdr:spPr>
        <a:xfrm>
          <a:off x="18167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67327</xdr:rowOff>
    </xdr:from>
    <xdr:ext cx="405111" cy="259045"/>
    <xdr:sp macro="" textlink="">
      <xdr:nvSpPr>
        <xdr:cNvPr id="373" name="n_4mainValue【市民会館】&#10;有形固定資産減価償却率">
          <a:extLst>
            <a:ext uri="{FF2B5EF4-FFF2-40B4-BE49-F238E27FC236}">
              <a16:creationId xmlns:a16="http://schemas.microsoft.com/office/drawing/2014/main" id="{4F2F7632-7F11-4527-93B5-049997A3B442}"/>
            </a:ext>
          </a:extLst>
        </xdr:cNvPr>
        <xdr:cNvSpPr txBox="1"/>
      </xdr:nvSpPr>
      <xdr:spPr>
        <a:xfrm>
          <a:off x="927744"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4" name="正方形/長方形 373">
          <a:extLst>
            <a:ext uri="{FF2B5EF4-FFF2-40B4-BE49-F238E27FC236}">
              <a16:creationId xmlns:a16="http://schemas.microsoft.com/office/drawing/2014/main" id="{4A8DD1C5-49DA-4B85-A33E-EA564AB54BA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5" name="正方形/長方形 374">
          <a:extLst>
            <a:ext uri="{FF2B5EF4-FFF2-40B4-BE49-F238E27FC236}">
              <a16:creationId xmlns:a16="http://schemas.microsoft.com/office/drawing/2014/main" id="{35A406B7-0C04-48FC-8860-77E04DBB6AE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6" name="正方形/長方形 375">
          <a:extLst>
            <a:ext uri="{FF2B5EF4-FFF2-40B4-BE49-F238E27FC236}">
              <a16:creationId xmlns:a16="http://schemas.microsoft.com/office/drawing/2014/main" id="{67531A73-33C0-447D-80C7-8BA81FBE0C8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7" name="正方形/長方形 376">
          <a:extLst>
            <a:ext uri="{FF2B5EF4-FFF2-40B4-BE49-F238E27FC236}">
              <a16:creationId xmlns:a16="http://schemas.microsoft.com/office/drawing/2014/main" id="{1F17A4FD-B121-45FF-BEFA-F8F563BEF18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8" name="正方形/長方形 377">
          <a:extLst>
            <a:ext uri="{FF2B5EF4-FFF2-40B4-BE49-F238E27FC236}">
              <a16:creationId xmlns:a16="http://schemas.microsoft.com/office/drawing/2014/main" id="{A3894C79-50B1-420C-B6BA-62AA0EFFAA5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9" name="正方形/長方形 378">
          <a:extLst>
            <a:ext uri="{FF2B5EF4-FFF2-40B4-BE49-F238E27FC236}">
              <a16:creationId xmlns:a16="http://schemas.microsoft.com/office/drawing/2014/main" id="{4E04E41A-BF44-4EEB-8738-B75ED301677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0" name="正方形/長方形 379">
          <a:extLst>
            <a:ext uri="{FF2B5EF4-FFF2-40B4-BE49-F238E27FC236}">
              <a16:creationId xmlns:a16="http://schemas.microsoft.com/office/drawing/2014/main" id="{9A2FE944-CE91-4101-A3BD-F2A76769508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1" name="正方形/長方形 380">
          <a:extLst>
            <a:ext uri="{FF2B5EF4-FFF2-40B4-BE49-F238E27FC236}">
              <a16:creationId xmlns:a16="http://schemas.microsoft.com/office/drawing/2014/main" id="{8AB01C3C-B3FA-4603-93F7-667DAB4900A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2" name="テキスト ボックス 381">
          <a:extLst>
            <a:ext uri="{FF2B5EF4-FFF2-40B4-BE49-F238E27FC236}">
              <a16:creationId xmlns:a16="http://schemas.microsoft.com/office/drawing/2014/main" id="{EE8D13C2-77F9-46C0-8B66-96D9F396A09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3" name="直線コネクタ 382">
          <a:extLst>
            <a:ext uri="{FF2B5EF4-FFF2-40B4-BE49-F238E27FC236}">
              <a16:creationId xmlns:a16="http://schemas.microsoft.com/office/drawing/2014/main" id="{F83CFDC6-64E0-4AFD-9776-0A9D3FFC69B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4" name="直線コネクタ 383">
          <a:extLst>
            <a:ext uri="{FF2B5EF4-FFF2-40B4-BE49-F238E27FC236}">
              <a16:creationId xmlns:a16="http://schemas.microsoft.com/office/drawing/2014/main" id="{41BEBEBA-639B-4200-A2E2-780FBB64FEB2}"/>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85" name="テキスト ボックス 384">
          <a:extLst>
            <a:ext uri="{FF2B5EF4-FFF2-40B4-BE49-F238E27FC236}">
              <a16:creationId xmlns:a16="http://schemas.microsoft.com/office/drawing/2014/main" id="{4645175C-C40D-4E04-9CFA-22EEAF789F6E}"/>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86" name="直線コネクタ 385">
          <a:extLst>
            <a:ext uri="{FF2B5EF4-FFF2-40B4-BE49-F238E27FC236}">
              <a16:creationId xmlns:a16="http://schemas.microsoft.com/office/drawing/2014/main" id="{94B16232-EE12-42F7-8E1A-55754577032E}"/>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87" name="テキスト ボックス 386">
          <a:extLst>
            <a:ext uri="{FF2B5EF4-FFF2-40B4-BE49-F238E27FC236}">
              <a16:creationId xmlns:a16="http://schemas.microsoft.com/office/drawing/2014/main" id="{5714925A-4580-40C5-BAA6-4C46FBCDFEC5}"/>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88" name="直線コネクタ 387">
          <a:extLst>
            <a:ext uri="{FF2B5EF4-FFF2-40B4-BE49-F238E27FC236}">
              <a16:creationId xmlns:a16="http://schemas.microsoft.com/office/drawing/2014/main" id="{A068A404-61B1-4AF3-BAC6-A71BA190E989}"/>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9" name="テキスト ボックス 388">
          <a:extLst>
            <a:ext uri="{FF2B5EF4-FFF2-40B4-BE49-F238E27FC236}">
              <a16:creationId xmlns:a16="http://schemas.microsoft.com/office/drawing/2014/main" id="{BE474244-875D-465E-BFE4-0FB38CD948C7}"/>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90" name="直線コネクタ 389">
          <a:extLst>
            <a:ext uri="{FF2B5EF4-FFF2-40B4-BE49-F238E27FC236}">
              <a16:creationId xmlns:a16="http://schemas.microsoft.com/office/drawing/2014/main" id="{22244B82-C51E-405E-A714-265630798652}"/>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91" name="テキスト ボックス 390">
          <a:extLst>
            <a:ext uri="{FF2B5EF4-FFF2-40B4-BE49-F238E27FC236}">
              <a16:creationId xmlns:a16="http://schemas.microsoft.com/office/drawing/2014/main" id="{17710EC3-FD14-426F-9055-F81346FE1BD7}"/>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92" name="直線コネクタ 391">
          <a:extLst>
            <a:ext uri="{FF2B5EF4-FFF2-40B4-BE49-F238E27FC236}">
              <a16:creationId xmlns:a16="http://schemas.microsoft.com/office/drawing/2014/main" id="{E7BC11A9-16B3-4293-9BC3-DE4EB0178CB3}"/>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93" name="テキスト ボックス 392">
          <a:extLst>
            <a:ext uri="{FF2B5EF4-FFF2-40B4-BE49-F238E27FC236}">
              <a16:creationId xmlns:a16="http://schemas.microsoft.com/office/drawing/2014/main" id="{BC717954-080C-4799-8620-3BFEFC349FD4}"/>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4" name="直線コネクタ 393">
          <a:extLst>
            <a:ext uri="{FF2B5EF4-FFF2-40B4-BE49-F238E27FC236}">
              <a16:creationId xmlns:a16="http://schemas.microsoft.com/office/drawing/2014/main" id="{EDB2B882-7AE7-4172-A6D8-1E9706334A62}"/>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95" name="テキスト ボックス 394">
          <a:extLst>
            <a:ext uri="{FF2B5EF4-FFF2-40B4-BE49-F238E27FC236}">
              <a16:creationId xmlns:a16="http://schemas.microsoft.com/office/drawing/2014/main" id="{49DE749C-BC18-4097-BB54-D2CECFB583E4}"/>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6" name="直線コネクタ 395">
          <a:extLst>
            <a:ext uri="{FF2B5EF4-FFF2-40B4-BE49-F238E27FC236}">
              <a16:creationId xmlns:a16="http://schemas.microsoft.com/office/drawing/2014/main" id="{E36888D9-DB38-428C-8A24-806D7937A32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7" name="テキスト ボックス 396">
          <a:extLst>
            <a:ext uri="{FF2B5EF4-FFF2-40B4-BE49-F238E27FC236}">
              <a16:creationId xmlns:a16="http://schemas.microsoft.com/office/drawing/2014/main" id="{220533B0-D05E-424A-9086-452BDB8CEC4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8" name="【市民会館】&#10;一人当たり面積グラフ枠">
          <a:extLst>
            <a:ext uri="{FF2B5EF4-FFF2-40B4-BE49-F238E27FC236}">
              <a16:creationId xmlns:a16="http://schemas.microsoft.com/office/drawing/2014/main" id="{C5BEEB55-EA70-4FB8-899D-3EFED04623D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xdr:rowOff>
    </xdr:from>
    <xdr:to>
      <xdr:col>54</xdr:col>
      <xdr:colOff>189865</xdr:colOff>
      <xdr:row>109</xdr:row>
      <xdr:rowOff>1088</xdr:rowOff>
    </xdr:to>
    <xdr:cxnSp macro="">
      <xdr:nvCxnSpPr>
        <xdr:cNvPr id="399" name="直線コネクタ 398">
          <a:extLst>
            <a:ext uri="{FF2B5EF4-FFF2-40B4-BE49-F238E27FC236}">
              <a16:creationId xmlns:a16="http://schemas.microsoft.com/office/drawing/2014/main" id="{E3CD6748-2F6E-46DD-8E4A-D1B6F7AAF95B}"/>
            </a:ext>
          </a:extLst>
        </xdr:cNvPr>
        <xdr:cNvCxnSpPr/>
      </xdr:nvCxnSpPr>
      <xdr:spPr>
        <a:xfrm flipV="1">
          <a:off x="10476865" y="17159151"/>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400" name="【市民会館】&#10;一人当たり面積最小値テキスト">
          <a:extLst>
            <a:ext uri="{FF2B5EF4-FFF2-40B4-BE49-F238E27FC236}">
              <a16:creationId xmlns:a16="http://schemas.microsoft.com/office/drawing/2014/main" id="{898E192E-ED1B-4CD6-8C9F-BDBB84A69BF7}"/>
            </a:ext>
          </a:extLst>
        </xdr:cNvPr>
        <xdr:cNvSpPr txBox="1"/>
      </xdr:nvSpPr>
      <xdr:spPr>
        <a:xfrm>
          <a:off x="10515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401" name="直線コネクタ 400">
          <a:extLst>
            <a:ext uri="{FF2B5EF4-FFF2-40B4-BE49-F238E27FC236}">
              <a16:creationId xmlns:a16="http://schemas.microsoft.com/office/drawing/2014/main" id="{2DFA80AA-1E37-4C67-ABD9-87BEFBBB2A87}"/>
            </a:ext>
          </a:extLst>
        </xdr:cNvPr>
        <xdr:cNvCxnSpPr/>
      </xdr:nvCxnSpPr>
      <xdr:spPr>
        <a:xfrm>
          <a:off x="10388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132278</xdr:rowOff>
    </xdr:from>
    <xdr:ext cx="469744" cy="259045"/>
    <xdr:sp macro="" textlink="">
      <xdr:nvSpPr>
        <xdr:cNvPr id="402" name="【市民会館】&#10;一人当たり面積最大値テキスト">
          <a:extLst>
            <a:ext uri="{FF2B5EF4-FFF2-40B4-BE49-F238E27FC236}">
              <a16:creationId xmlns:a16="http://schemas.microsoft.com/office/drawing/2014/main" id="{F0E3B52B-8E60-494E-8C55-CE8E919D5F80}"/>
            </a:ext>
          </a:extLst>
        </xdr:cNvPr>
        <xdr:cNvSpPr txBox="1"/>
      </xdr:nvSpPr>
      <xdr:spPr>
        <a:xfrm>
          <a:off x="10515600" y="1693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xdr:rowOff>
    </xdr:from>
    <xdr:to>
      <xdr:col>55</xdr:col>
      <xdr:colOff>88900</xdr:colOff>
      <xdr:row>100</xdr:row>
      <xdr:rowOff>14151</xdr:rowOff>
    </xdr:to>
    <xdr:cxnSp macro="">
      <xdr:nvCxnSpPr>
        <xdr:cNvPr id="403" name="直線コネクタ 402">
          <a:extLst>
            <a:ext uri="{FF2B5EF4-FFF2-40B4-BE49-F238E27FC236}">
              <a16:creationId xmlns:a16="http://schemas.microsoft.com/office/drawing/2014/main" id="{B779C3F3-E425-4EEA-9BE7-B074D9A55C26}"/>
            </a:ext>
          </a:extLst>
        </xdr:cNvPr>
        <xdr:cNvCxnSpPr/>
      </xdr:nvCxnSpPr>
      <xdr:spPr>
        <a:xfrm>
          <a:off x="10388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28320</xdr:rowOff>
    </xdr:from>
    <xdr:ext cx="469744" cy="259045"/>
    <xdr:sp macro="" textlink="">
      <xdr:nvSpPr>
        <xdr:cNvPr id="404" name="【市民会館】&#10;一人当たり面積平均値テキスト">
          <a:extLst>
            <a:ext uri="{FF2B5EF4-FFF2-40B4-BE49-F238E27FC236}">
              <a16:creationId xmlns:a16="http://schemas.microsoft.com/office/drawing/2014/main" id="{F23EDDA4-903C-46C4-A9A6-4D3124B91E29}"/>
            </a:ext>
          </a:extLst>
        </xdr:cNvPr>
        <xdr:cNvSpPr txBox="1"/>
      </xdr:nvSpPr>
      <xdr:spPr>
        <a:xfrm>
          <a:off x="10515600" y="18373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49893</xdr:rowOff>
    </xdr:from>
    <xdr:to>
      <xdr:col>55</xdr:col>
      <xdr:colOff>50800</xdr:colOff>
      <xdr:row>107</xdr:row>
      <xdr:rowOff>151493</xdr:rowOff>
    </xdr:to>
    <xdr:sp macro="" textlink="">
      <xdr:nvSpPr>
        <xdr:cNvPr id="405" name="フローチャート: 判断 404">
          <a:extLst>
            <a:ext uri="{FF2B5EF4-FFF2-40B4-BE49-F238E27FC236}">
              <a16:creationId xmlns:a16="http://schemas.microsoft.com/office/drawing/2014/main" id="{A956D50C-AFAD-49A1-AA0D-DD85523FF1F9}"/>
            </a:ext>
          </a:extLst>
        </xdr:cNvPr>
        <xdr:cNvSpPr/>
      </xdr:nvSpPr>
      <xdr:spPr>
        <a:xfrm>
          <a:off x="104267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40095</xdr:rowOff>
    </xdr:from>
    <xdr:to>
      <xdr:col>50</xdr:col>
      <xdr:colOff>165100</xdr:colOff>
      <xdr:row>107</xdr:row>
      <xdr:rowOff>141695</xdr:rowOff>
    </xdr:to>
    <xdr:sp macro="" textlink="">
      <xdr:nvSpPr>
        <xdr:cNvPr id="406" name="フローチャート: 判断 405">
          <a:extLst>
            <a:ext uri="{FF2B5EF4-FFF2-40B4-BE49-F238E27FC236}">
              <a16:creationId xmlns:a16="http://schemas.microsoft.com/office/drawing/2014/main" id="{C19BA7E7-456E-43AE-BD52-1FA45D56B49B}"/>
            </a:ext>
          </a:extLst>
        </xdr:cNvPr>
        <xdr:cNvSpPr/>
      </xdr:nvSpPr>
      <xdr:spPr>
        <a:xfrm>
          <a:off x="9588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407" name="フローチャート: 判断 406">
          <a:extLst>
            <a:ext uri="{FF2B5EF4-FFF2-40B4-BE49-F238E27FC236}">
              <a16:creationId xmlns:a16="http://schemas.microsoft.com/office/drawing/2014/main" id="{15932E65-C762-4CBD-AD24-7EB87350888E}"/>
            </a:ext>
          </a:extLst>
        </xdr:cNvPr>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25400</xdr:rowOff>
    </xdr:from>
    <xdr:to>
      <xdr:col>41</xdr:col>
      <xdr:colOff>101600</xdr:colOff>
      <xdr:row>107</xdr:row>
      <xdr:rowOff>127000</xdr:rowOff>
    </xdr:to>
    <xdr:sp macro="" textlink="">
      <xdr:nvSpPr>
        <xdr:cNvPr id="408" name="フローチャート: 判断 407">
          <a:extLst>
            <a:ext uri="{FF2B5EF4-FFF2-40B4-BE49-F238E27FC236}">
              <a16:creationId xmlns:a16="http://schemas.microsoft.com/office/drawing/2014/main" id="{F13FE008-C060-4946-B351-1C54B9CDA20E}"/>
            </a:ext>
          </a:extLst>
        </xdr:cNvPr>
        <xdr:cNvSpPr/>
      </xdr:nvSpPr>
      <xdr:spPr>
        <a:xfrm>
          <a:off x="7810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15602</xdr:rowOff>
    </xdr:from>
    <xdr:to>
      <xdr:col>36</xdr:col>
      <xdr:colOff>165100</xdr:colOff>
      <xdr:row>107</xdr:row>
      <xdr:rowOff>117202</xdr:rowOff>
    </xdr:to>
    <xdr:sp macro="" textlink="">
      <xdr:nvSpPr>
        <xdr:cNvPr id="409" name="フローチャート: 判断 408">
          <a:extLst>
            <a:ext uri="{FF2B5EF4-FFF2-40B4-BE49-F238E27FC236}">
              <a16:creationId xmlns:a16="http://schemas.microsoft.com/office/drawing/2014/main" id="{B33A0444-EE96-48F2-BF14-6B2D21306C9F}"/>
            </a:ext>
          </a:extLst>
        </xdr:cNvPr>
        <xdr:cNvSpPr/>
      </xdr:nvSpPr>
      <xdr:spPr>
        <a:xfrm>
          <a:off x="6921500" y="1836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AE61173C-D35B-4E75-8721-F78D5D8C535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3973A412-E15A-4F31-8258-ED300391ADA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CF07732A-0730-4DC2-99DF-18F8C70C675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18D5ABBB-929E-4F89-B1BD-1120E98A6EB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C96FCB7A-DC6B-49F9-8AD6-BC0F100AD45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151130</xdr:rowOff>
    </xdr:from>
    <xdr:to>
      <xdr:col>41</xdr:col>
      <xdr:colOff>101600</xdr:colOff>
      <xdr:row>107</xdr:row>
      <xdr:rowOff>81280</xdr:rowOff>
    </xdr:to>
    <xdr:sp macro="" textlink="">
      <xdr:nvSpPr>
        <xdr:cNvPr id="415" name="楕円 414">
          <a:extLst>
            <a:ext uri="{FF2B5EF4-FFF2-40B4-BE49-F238E27FC236}">
              <a16:creationId xmlns:a16="http://schemas.microsoft.com/office/drawing/2014/main" id="{E1631A47-D164-4182-92E8-987639743F8B}"/>
            </a:ext>
          </a:extLst>
        </xdr:cNvPr>
        <xdr:cNvSpPr/>
      </xdr:nvSpPr>
      <xdr:spPr>
        <a:xfrm>
          <a:off x="7810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66221</xdr:rowOff>
    </xdr:from>
    <xdr:to>
      <xdr:col>36</xdr:col>
      <xdr:colOff>165100</xdr:colOff>
      <xdr:row>107</xdr:row>
      <xdr:rowOff>167821</xdr:rowOff>
    </xdr:to>
    <xdr:sp macro="" textlink="">
      <xdr:nvSpPr>
        <xdr:cNvPr id="416" name="楕円 415">
          <a:extLst>
            <a:ext uri="{FF2B5EF4-FFF2-40B4-BE49-F238E27FC236}">
              <a16:creationId xmlns:a16="http://schemas.microsoft.com/office/drawing/2014/main" id="{8AB45450-0D38-4FCF-B46E-20DC8A5F957C}"/>
            </a:ext>
          </a:extLst>
        </xdr:cNvPr>
        <xdr:cNvSpPr/>
      </xdr:nvSpPr>
      <xdr:spPr>
        <a:xfrm>
          <a:off x="6921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30480</xdr:rowOff>
    </xdr:from>
    <xdr:to>
      <xdr:col>41</xdr:col>
      <xdr:colOff>50800</xdr:colOff>
      <xdr:row>107</xdr:row>
      <xdr:rowOff>117021</xdr:rowOff>
    </xdr:to>
    <xdr:cxnSp macro="">
      <xdr:nvCxnSpPr>
        <xdr:cNvPr id="417" name="直線コネクタ 416">
          <a:extLst>
            <a:ext uri="{FF2B5EF4-FFF2-40B4-BE49-F238E27FC236}">
              <a16:creationId xmlns:a16="http://schemas.microsoft.com/office/drawing/2014/main" id="{57011F01-F191-4DE1-90E7-B0BCF2FC7316}"/>
            </a:ext>
          </a:extLst>
        </xdr:cNvPr>
        <xdr:cNvCxnSpPr/>
      </xdr:nvCxnSpPr>
      <xdr:spPr>
        <a:xfrm flipV="1">
          <a:off x="6972300" y="18375630"/>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158222</xdr:rowOff>
    </xdr:from>
    <xdr:ext cx="469744" cy="259045"/>
    <xdr:sp macro="" textlink="">
      <xdr:nvSpPr>
        <xdr:cNvPr id="418" name="n_1aveValue【市民会館】&#10;一人当たり面積">
          <a:extLst>
            <a:ext uri="{FF2B5EF4-FFF2-40B4-BE49-F238E27FC236}">
              <a16:creationId xmlns:a16="http://schemas.microsoft.com/office/drawing/2014/main" id="{5AE31B09-F72F-470C-9F8D-42770EB62334}"/>
            </a:ext>
          </a:extLst>
        </xdr:cNvPr>
        <xdr:cNvSpPr txBox="1"/>
      </xdr:nvSpPr>
      <xdr:spPr>
        <a:xfrm>
          <a:off x="93917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164754</xdr:rowOff>
    </xdr:from>
    <xdr:ext cx="469744" cy="259045"/>
    <xdr:sp macro="" textlink="">
      <xdr:nvSpPr>
        <xdr:cNvPr id="419" name="n_2aveValue【市民会館】&#10;一人当たり面積">
          <a:extLst>
            <a:ext uri="{FF2B5EF4-FFF2-40B4-BE49-F238E27FC236}">
              <a16:creationId xmlns:a16="http://schemas.microsoft.com/office/drawing/2014/main" id="{C8D81CE8-703B-4DF8-9426-ADDF056C194D}"/>
            </a:ext>
          </a:extLst>
        </xdr:cNvPr>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118127</xdr:rowOff>
    </xdr:from>
    <xdr:ext cx="469744" cy="259045"/>
    <xdr:sp macro="" textlink="">
      <xdr:nvSpPr>
        <xdr:cNvPr id="420" name="n_3aveValue【市民会館】&#10;一人当たり面積">
          <a:extLst>
            <a:ext uri="{FF2B5EF4-FFF2-40B4-BE49-F238E27FC236}">
              <a16:creationId xmlns:a16="http://schemas.microsoft.com/office/drawing/2014/main" id="{36F1847D-CAB9-4454-A2F6-8E9AD16405F9}"/>
            </a:ext>
          </a:extLst>
        </xdr:cNvPr>
        <xdr:cNvSpPr txBox="1"/>
      </xdr:nvSpPr>
      <xdr:spPr>
        <a:xfrm>
          <a:off x="7626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133729</xdr:rowOff>
    </xdr:from>
    <xdr:ext cx="469744" cy="259045"/>
    <xdr:sp macro="" textlink="">
      <xdr:nvSpPr>
        <xdr:cNvPr id="421" name="n_4aveValue【市民会館】&#10;一人当たり面積">
          <a:extLst>
            <a:ext uri="{FF2B5EF4-FFF2-40B4-BE49-F238E27FC236}">
              <a16:creationId xmlns:a16="http://schemas.microsoft.com/office/drawing/2014/main" id="{FF41E9A2-9E25-4204-8216-E000C872DF98}"/>
            </a:ext>
          </a:extLst>
        </xdr:cNvPr>
        <xdr:cNvSpPr txBox="1"/>
      </xdr:nvSpPr>
      <xdr:spPr>
        <a:xfrm>
          <a:off x="6737427" y="1813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97807</xdr:rowOff>
    </xdr:from>
    <xdr:ext cx="469744" cy="259045"/>
    <xdr:sp macro="" textlink="">
      <xdr:nvSpPr>
        <xdr:cNvPr id="422" name="n_3mainValue【市民会館】&#10;一人当たり面積">
          <a:extLst>
            <a:ext uri="{FF2B5EF4-FFF2-40B4-BE49-F238E27FC236}">
              <a16:creationId xmlns:a16="http://schemas.microsoft.com/office/drawing/2014/main" id="{F4AC5091-6435-4D83-B829-E0F5DBD03A45}"/>
            </a:ext>
          </a:extLst>
        </xdr:cNvPr>
        <xdr:cNvSpPr txBox="1"/>
      </xdr:nvSpPr>
      <xdr:spPr>
        <a:xfrm>
          <a:off x="7626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158948</xdr:rowOff>
    </xdr:from>
    <xdr:ext cx="469744" cy="259045"/>
    <xdr:sp macro="" textlink="">
      <xdr:nvSpPr>
        <xdr:cNvPr id="423" name="n_4mainValue【市民会館】&#10;一人当たり面積">
          <a:extLst>
            <a:ext uri="{FF2B5EF4-FFF2-40B4-BE49-F238E27FC236}">
              <a16:creationId xmlns:a16="http://schemas.microsoft.com/office/drawing/2014/main" id="{EEDD5D8F-B6DC-43E6-92E6-0C6334E2F7CC}"/>
            </a:ext>
          </a:extLst>
        </xdr:cNvPr>
        <xdr:cNvSpPr txBox="1"/>
      </xdr:nvSpPr>
      <xdr:spPr>
        <a:xfrm>
          <a:off x="6737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a:extLst>
            <a:ext uri="{FF2B5EF4-FFF2-40B4-BE49-F238E27FC236}">
              <a16:creationId xmlns:a16="http://schemas.microsoft.com/office/drawing/2014/main" id="{7DA5510A-1121-4DF3-8D36-054980E32F5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a:extLst>
            <a:ext uri="{FF2B5EF4-FFF2-40B4-BE49-F238E27FC236}">
              <a16:creationId xmlns:a16="http://schemas.microsoft.com/office/drawing/2014/main" id="{48A7618F-A3CA-48B3-9EF4-6D92A13D007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a:extLst>
            <a:ext uri="{FF2B5EF4-FFF2-40B4-BE49-F238E27FC236}">
              <a16:creationId xmlns:a16="http://schemas.microsoft.com/office/drawing/2014/main" id="{860DB6E7-F13A-4BF2-A68F-7E3316F5C84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a:extLst>
            <a:ext uri="{FF2B5EF4-FFF2-40B4-BE49-F238E27FC236}">
              <a16:creationId xmlns:a16="http://schemas.microsoft.com/office/drawing/2014/main" id="{72D19000-7634-4B87-B799-4C4D91C6967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a:extLst>
            <a:ext uri="{FF2B5EF4-FFF2-40B4-BE49-F238E27FC236}">
              <a16:creationId xmlns:a16="http://schemas.microsoft.com/office/drawing/2014/main" id="{043CB95F-05B8-400D-932F-B49EA21722D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a:extLst>
            <a:ext uri="{FF2B5EF4-FFF2-40B4-BE49-F238E27FC236}">
              <a16:creationId xmlns:a16="http://schemas.microsoft.com/office/drawing/2014/main" id="{1A2C6255-02AF-4991-AF64-99BB96BCC45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a:extLst>
            <a:ext uri="{FF2B5EF4-FFF2-40B4-BE49-F238E27FC236}">
              <a16:creationId xmlns:a16="http://schemas.microsoft.com/office/drawing/2014/main" id="{6BC3CDA4-2C54-4362-8C2D-97161DAC875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a:extLst>
            <a:ext uri="{FF2B5EF4-FFF2-40B4-BE49-F238E27FC236}">
              <a16:creationId xmlns:a16="http://schemas.microsoft.com/office/drawing/2014/main" id="{A1D3E08F-2B1E-4F00-9872-3D038A6043DF}"/>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a:extLst>
            <a:ext uri="{FF2B5EF4-FFF2-40B4-BE49-F238E27FC236}">
              <a16:creationId xmlns:a16="http://schemas.microsoft.com/office/drawing/2014/main" id="{07BBE980-ABC1-4C5C-9E17-C3EF6DDB107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a:extLst>
            <a:ext uri="{FF2B5EF4-FFF2-40B4-BE49-F238E27FC236}">
              <a16:creationId xmlns:a16="http://schemas.microsoft.com/office/drawing/2014/main" id="{6E6332B2-6F1E-450D-8210-644E6477330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a:extLst>
            <a:ext uri="{FF2B5EF4-FFF2-40B4-BE49-F238E27FC236}">
              <a16:creationId xmlns:a16="http://schemas.microsoft.com/office/drawing/2014/main" id="{DB45BB1C-472E-4A49-B8E8-DB08B13FC08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a:extLst>
            <a:ext uri="{FF2B5EF4-FFF2-40B4-BE49-F238E27FC236}">
              <a16:creationId xmlns:a16="http://schemas.microsoft.com/office/drawing/2014/main" id="{A243ED61-2B57-41BE-8612-E50EBBDFCB3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a:extLst>
            <a:ext uri="{FF2B5EF4-FFF2-40B4-BE49-F238E27FC236}">
              <a16:creationId xmlns:a16="http://schemas.microsoft.com/office/drawing/2014/main" id="{04AAE76C-6CEF-429B-BF48-5572067F4AB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a:extLst>
            <a:ext uri="{FF2B5EF4-FFF2-40B4-BE49-F238E27FC236}">
              <a16:creationId xmlns:a16="http://schemas.microsoft.com/office/drawing/2014/main" id="{4B3E7259-E2FF-48BD-98D8-4876D1B9C71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a:extLst>
            <a:ext uri="{FF2B5EF4-FFF2-40B4-BE49-F238E27FC236}">
              <a16:creationId xmlns:a16="http://schemas.microsoft.com/office/drawing/2014/main" id="{CA0FA909-94A5-43D0-AD37-AE4626BC44E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a:extLst>
            <a:ext uri="{FF2B5EF4-FFF2-40B4-BE49-F238E27FC236}">
              <a16:creationId xmlns:a16="http://schemas.microsoft.com/office/drawing/2014/main" id="{B05FDF65-A190-4D03-95B9-6D6489C51E28}"/>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40" name="正方形/長方形 439">
          <a:extLst>
            <a:ext uri="{FF2B5EF4-FFF2-40B4-BE49-F238E27FC236}">
              <a16:creationId xmlns:a16="http://schemas.microsoft.com/office/drawing/2014/main" id="{112BFF09-EF57-4933-AD97-662754CC7D1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1" name="正方形/長方形 440">
          <a:extLst>
            <a:ext uri="{FF2B5EF4-FFF2-40B4-BE49-F238E27FC236}">
              <a16:creationId xmlns:a16="http://schemas.microsoft.com/office/drawing/2014/main" id="{7DC325B1-DE77-4E73-963C-5B4AB23A8D9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2" name="正方形/長方形 441">
          <a:extLst>
            <a:ext uri="{FF2B5EF4-FFF2-40B4-BE49-F238E27FC236}">
              <a16:creationId xmlns:a16="http://schemas.microsoft.com/office/drawing/2014/main" id="{E04B0FD3-4C61-4899-A05E-C210F50CAAB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3" name="正方形/長方形 442">
          <a:extLst>
            <a:ext uri="{FF2B5EF4-FFF2-40B4-BE49-F238E27FC236}">
              <a16:creationId xmlns:a16="http://schemas.microsoft.com/office/drawing/2014/main" id="{361AC1AC-3D22-426D-AFA1-0DF16964C23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4" name="正方形/長方形 443">
          <a:extLst>
            <a:ext uri="{FF2B5EF4-FFF2-40B4-BE49-F238E27FC236}">
              <a16:creationId xmlns:a16="http://schemas.microsoft.com/office/drawing/2014/main" id="{7940419E-5286-495D-92F7-EDBC5CB9497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5" name="正方形/長方形 444">
          <a:extLst>
            <a:ext uri="{FF2B5EF4-FFF2-40B4-BE49-F238E27FC236}">
              <a16:creationId xmlns:a16="http://schemas.microsoft.com/office/drawing/2014/main" id="{0C7D5C25-2FDA-4A54-9910-34CD69BC81C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6" name="正方形/長方形 445">
          <a:extLst>
            <a:ext uri="{FF2B5EF4-FFF2-40B4-BE49-F238E27FC236}">
              <a16:creationId xmlns:a16="http://schemas.microsoft.com/office/drawing/2014/main" id="{04FF6EB7-DB2A-4576-9269-21BEF85DEE4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7" name="正方形/長方形 446">
          <a:extLst>
            <a:ext uri="{FF2B5EF4-FFF2-40B4-BE49-F238E27FC236}">
              <a16:creationId xmlns:a16="http://schemas.microsoft.com/office/drawing/2014/main" id="{D1867376-89CD-4370-90F2-A788A91CA1E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8" name="テキスト ボックス 447">
          <a:extLst>
            <a:ext uri="{FF2B5EF4-FFF2-40B4-BE49-F238E27FC236}">
              <a16:creationId xmlns:a16="http://schemas.microsoft.com/office/drawing/2014/main" id="{C9D88F8F-E6BD-441E-A09E-51A5729EE86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9" name="直線コネクタ 448">
          <a:extLst>
            <a:ext uri="{FF2B5EF4-FFF2-40B4-BE49-F238E27FC236}">
              <a16:creationId xmlns:a16="http://schemas.microsoft.com/office/drawing/2014/main" id="{7A875DA1-A17C-4F97-996B-2B84098FDC7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50" name="テキスト ボックス 449">
          <a:extLst>
            <a:ext uri="{FF2B5EF4-FFF2-40B4-BE49-F238E27FC236}">
              <a16:creationId xmlns:a16="http://schemas.microsoft.com/office/drawing/2014/main" id="{18291EAA-B737-42BF-8EF9-CA14CA7C9FC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1" name="直線コネクタ 450">
          <a:extLst>
            <a:ext uri="{FF2B5EF4-FFF2-40B4-BE49-F238E27FC236}">
              <a16:creationId xmlns:a16="http://schemas.microsoft.com/office/drawing/2014/main" id="{05319F45-F0D3-4261-A433-4854F7BA1809}"/>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52" name="テキスト ボックス 451">
          <a:extLst>
            <a:ext uri="{FF2B5EF4-FFF2-40B4-BE49-F238E27FC236}">
              <a16:creationId xmlns:a16="http://schemas.microsoft.com/office/drawing/2014/main" id="{D75F9965-BFEA-4A73-8DB6-FFEF80A66B79}"/>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53" name="直線コネクタ 452">
          <a:extLst>
            <a:ext uri="{FF2B5EF4-FFF2-40B4-BE49-F238E27FC236}">
              <a16:creationId xmlns:a16="http://schemas.microsoft.com/office/drawing/2014/main" id="{FC1C0726-D516-40C9-A799-C57629C3BBC7}"/>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54" name="テキスト ボックス 453">
          <a:extLst>
            <a:ext uri="{FF2B5EF4-FFF2-40B4-BE49-F238E27FC236}">
              <a16:creationId xmlns:a16="http://schemas.microsoft.com/office/drawing/2014/main" id="{FF002022-C2DA-4EF1-A7B3-013F5DCCFCEB}"/>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55" name="直線コネクタ 454">
          <a:extLst>
            <a:ext uri="{FF2B5EF4-FFF2-40B4-BE49-F238E27FC236}">
              <a16:creationId xmlns:a16="http://schemas.microsoft.com/office/drawing/2014/main" id="{69E894CD-66FB-4F70-B29F-830FA85A17B6}"/>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56" name="テキスト ボックス 455">
          <a:extLst>
            <a:ext uri="{FF2B5EF4-FFF2-40B4-BE49-F238E27FC236}">
              <a16:creationId xmlns:a16="http://schemas.microsoft.com/office/drawing/2014/main" id="{EEAEF72D-5033-419D-9AC3-A119D5278F08}"/>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57" name="直線コネクタ 456">
          <a:extLst>
            <a:ext uri="{FF2B5EF4-FFF2-40B4-BE49-F238E27FC236}">
              <a16:creationId xmlns:a16="http://schemas.microsoft.com/office/drawing/2014/main" id="{01F8C8AF-8AC8-4E20-B9F0-758A82CDCA64}"/>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58" name="テキスト ボックス 457">
          <a:extLst>
            <a:ext uri="{FF2B5EF4-FFF2-40B4-BE49-F238E27FC236}">
              <a16:creationId xmlns:a16="http://schemas.microsoft.com/office/drawing/2014/main" id="{AF9B69EC-F393-4DAE-A07D-85E3AD22C588}"/>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9" name="直線コネクタ 458">
          <a:extLst>
            <a:ext uri="{FF2B5EF4-FFF2-40B4-BE49-F238E27FC236}">
              <a16:creationId xmlns:a16="http://schemas.microsoft.com/office/drawing/2014/main" id="{7181A9CC-7BE6-4070-B50C-FD94B402654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0" name="テキスト ボックス 459">
          <a:extLst>
            <a:ext uri="{FF2B5EF4-FFF2-40B4-BE49-F238E27FC236}">
              <a16:creationId xmlns:a16="http://schemas.microsoft.com/office/drawing/2014/main" id="{8B81FCAC-2CF3-4963-92CE-1D2B7484CD4C}"/>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1" name="【保健センター・保健所】&#10;有形固定資産減価償却率グラフ枠">
          <a:extLst>
            <a:ext uri="{FF2B5EF4-FFF2-40B4-BE49-F238E27FC236}">
              <a16:creationId xmlns:a16="http://schemas.microsoft.com/office/drawing/2014/main" id="{C1125B14-754C-420F-9E3E-9DF34272B9A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125730</xdr:rowOff>
    </xdr:from>
    <xdr:to>
      <xdr:col>85</xdr:col>
      <xdr:colOff>126364</xdr:colOff>
      <xdr:row>64</xdr:row>
      <xdr:rowOff>0</xdr:rowOff>
    </xdr:to>
    <xdr:cxnSp macro="">
      <xdr:nvCxnSpPr>
        <xdr:cNvPr id="462" name="直線コネクタ 461">
          <a:extLst>
            <a:ext uri="{FF2B5EF4-FFF2-40B4-BE49-F238E27FC236}">
              <a16:creationId xmlns:a16="http://schemas.microsoft.com/office/drawing/2014/main" id="{0AB9E59F-CFEB-424B-B257-16E2C272EF8B}"/>
            </a:ext>
          </a:extLst>
        </xdr:cNvPr>
        <xdr:cNvCxnSpPr/>
      </xdr:nvCxnSpPr>
      <xdr:spPr>
        <a:xfrm flipV="1">
          <a:off x="16318864" y="95554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69744" cy="259045"/>
    <xdr:sp macro="" textlink="">
      <xdr:nvSpPr>
        <xdr:cNvPr id="463" name="【保健センター・保健所】&#10;有形固定資産減価償却率最小値テキスト">
          <a:extLst>
            <a:ext uri="{FF2B5EF4-FFF2-40B4-BE49-F238E27FC236}">
              <a16:creationId xmlns:a16="http://schemas.microsoft.com/office/drawing/2014/main" id="{81EB3DC2-F165-402B-A7DD-8081F5DA3FC0}"/>
            </a:ext>
          </a:extLst>
        </xdr:cNvPr>
        <xdr:cNvSpPr txBox="1"/>
      </xdr:nvSpPr>
      <xdr:spPr>
        <a:xfrm>
          <a:off x="16357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464" name="直線コネクタ 463">
          <a:extLst>
            <a:ext uri="{FF2B5EF4-FFF2-40B4-BE49-F238E27FC236}">
              <a16:creationId xmlns:a16="http://schemas.microsoft.com/office/drawing/2014/main" id="{52488301-068C-4AA0-84E7-04BBE1C2679C}"/>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72407</xdr:rowOff>
    </xdr:from>
    <xdr:ext cx="405111" cy="259045"/>
    <xdr:sp macro="" textlink="">
      <xdr:nvSpPr>
        <xdr:cNvPr id="465" name="【保健センター・保健所】&#10;有形固定資産減価償却率最大値テキスト">
          <a:extLst>
            <a:ext uri="{FF2B5EF4-FFF2-40B4-BE49-F238E27FC236}">
              <a16:creationId xmlns:a16="http://schemas.microsoft.com/office/drawing/2014/main" id="{CCC5D964-015D-4EB6-9EA0-1FF63861CD03}"/>
            </a:ext>
          </a:extLst>
        </xdr:cNvPr>
        <xdr:cNvSpPr txBox="1"/>
      </xdr:nvSpPr>
      <xdr:spPr>
        <a:xfrm>
          <a:off x="163576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125730</xdr:rowOff>
    </xdr:from>
    <xdr:to>
      <xdr:col>86</xdr:col>
      <xdr:colOff>25400</xdr:colOff>
      <xdr:row>55</xdr:row>
      <xdr:rowOff>125730</xdr:rowOff>
    </xdr:to>
    <xdr:cxnSp macro="">
      <xdr:nvCxnSpPr>
        <xdr:cNvPr id="466" name="直線コネクタ 465">
          <a:extLst>
            <a:ext uri="{FF2B5EF4-FFF2-40B4-BE49-F238E27FC236}">
              <a16:creationId xmlns:a16="http://schemas.microsoft.com/office/drawing/2014/main" id="{86AA9077-A599-4021-A2A6-67AB11C4F5AF}"/>
            </a:ext>
          </a:extLst>
        </xdr:cNvPr>
        <xdr:cNvCxnSpPr/>
      </xdr:nvCxnSpPr>
      <xdr:spPr>
        <a:xfrm>
          <a:off x="16230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110507</xdr:rowOff>
    </xdr:from>
    <xdr:ext cx="405111" cy="259045"/>
    <xdr:sp macro="" textlink="">
      <xdr:nvSpPr>
        <xdr:cNvPr id="467" name="【保健センター・保健所】&#10;有形固定資産減価償却率平均値テキスト">
          <a:extLst>
            <a:ext uri="{FF2B5EF4-FFF2-40B4-BE49-F238E27FC236}">
              <a16:creationId xmlns:a16="http://schemas.microsoft.com/office/drawing/2014/main" id="{73A714D2-841D-4B2D-B537-5964DDB2BE3C}"/>
            </a:ext>
          </a:extLst>
        </xdr:cNvPr>
        <xdr:cNvSpPr txBox="1"/>
      </xdr:nvSpPr>
      <xdr:spPr>
        <a:xfrm>
          <a:off x="16357600" y="9711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132080</xdr:rowOff>
    </xdr:from>
    <xdr:to>
      <xdr:col>85</xdr:col>
      <xdr:colOff>177800</xdr:colOff>
      <xdr:row>57</xdr:row>
      <xdr:rowOff>62230</xdr:rowOff>
    </xdr:to>
    <xdr:sp macro="" textlink="">
      <xdr:nvSpPr>
        <xdr:cNvPr id="468" name="フローチャート: 判断 467">
          <a:extLst>
            <a:ext uri="{FF2B5EF4-FFF2-40B4-BE49-F238E27FC236}">
              <a16:creationId xmlns:a16="http://schemas.microsoft.com/office/drawing/2014/main" id="{816DCD4E-2104-4C34-80B1-A5C93CF265EE}"/>
            </a:ext>
          </a:extLst>
        </xdr:cNvPr>
        <xdr:cNvSpPr/>
      </xdr:nvSpPr>
      <xdr:spPr>
        <a:xfrm>
          <a:off x="162687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104648</xdr:rowOff>
    </xdr:from>
    <xdr:to>
      <xdr:col>81</xdr:col>
      <xdr:colOff>101600</xdr:colOff>
      <xdr:row>57</xdr:row>
      <xdr:rowOff>34798</xdr:rowOff>
    </xdr:to>
    <xdr:sp macro="" textlink="">
      <xdr:nvSpPr>
        <xdr:cNvPr id="469" name="フローチャート: 判断 468">
          <a:extLst>
            <a:ext uri="{FF2B5EF4-FFF2-40B4-BE49-F238E27FC236}">
              <a16:creationId xmlns:a16="http://schemas.microsoft.com/office/drawing/2014/main" id="{FFFC7CF9-C196-4D34-A55B-ECE068EF8E3B}"/>
            </a:ext>
          </a:extLst>
        </xdr:cNvPr>
        <xdr:cNvSpPr/>
      </xdr:nvSpPr>
      <xdr:spPr>
        <a:xfrm>
          <a:off x="15430500" y="97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70358</xdr:rowOff>
    </xdr:from>
    <xdr:to>
      <xdr:col>76</xdr:col>
      <xdr:colOff>165100</xdr:colOff>
      <xdr:row>57</xdr:row>
      <xdr:rowOff>508</xdr:rowOff>
    </xdr:to>
    <xdr:sp macro="" textlink="">
      <xdr:nvSpPr>
        <xdr:cNvPr id="470" name="フローチャート: 判断 469">
          <a:extLst>
            <a:ext uri="{FF2B5EF4-FFF2-40B4-BE49-F238E27FC236}">
              <a16:creationId xmlns:a16="http://schemas.microsoft.com/office/drawing/2014/main" id="{9CF77914-7EBB-4EEC-8421-D14AD3096F4C}"/>
            </a:ext>
          </a:extLst>
        </xdr:cNvPr>
        <xdr:cNvSpPr/>
      </xdr:nvSpPr>
      <xdr:spPr>
        <a:xfrm>
          <a:off x="14541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29210</xdr:rowOff>
    </xdr:from>
    <xdr:to>
      <xdr:col>72</xdr:col>
      <xdr:colOff>38100</xdr:colOff>
      <xdr:row>56</xdr:row>
      <xdr:rowOff>130810</xdr:rowOff>
    </xdr:to>
    <xdr:sp macro="" textlink="">
      <xdr:nvSpPr>
        <xdr:cNvPr id="471" name="フローチャート: 判断 470">
          <a:extLst>
            <a:ext uri="{FF2B5EF4-FFF2-40B4-BE49-F238E27FC236}">
              <a16:creationId xmlns:a16="http://schemas.microsoft.com/office/drawing/2014/main" id="{16227D79-DD69-4E2D-8DC4-FFF5BC492CF2}"/>
            </a:ext>
          </a:extLst>
        </xdr:cNvPr>
        <xdr:cNvSpPr/>
      </xdr:nvSpPr>
      <xdr:spPr>
        <a:xfrm>
          <a:off x="13652500" y="96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84074</xdr:rowOff>
    </xdr:from>
    <xdr:to>
      <xdr:col>67</xdr:col>
      <xdr:colOff>101600</xdr:colOff>
      <xdr:row>57</xdr:row>
      <xdr:rowOff>14224</xdr:rowOff>
    </xdr:to>
    <xdr:sp macro="" textlink="">
      <xdr:nvSpPr>
        <xdr:cNvPr id="472" name="フローチャート: 判断 471">
          <a:extLst>
            <a:ext uri="{FF2B5EF4-FFF2-40B4-BE49-F238E27FC236}">
              <a16:creationId xmlns:a16="http://schemas.microsoft.com/office/drawing/2014/main" id="{976604DA-AC08-4F27-A543-653385E8516C}"/>
            </a:ext>
          </a:extLst>
        </xdr:cNvPr>
        <xdr:cNvSpPr/>
      </xdr:nvSpPr>
      <xdr:spPr>
        <a:xfrm>
          <a:off x="12763500" y="968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3" name="テキスト ボックス 472">
          <a:extLst>
            <a:ext uri="{FF2B5EF4-FFF2-40B4-BE49-F238E27FC236}">
              <a16:creationId xmlns:a16="http://schemas.microsoft.com/office/drawing/2014/main" id="{09EC7BF9-E94F-4420-BA77-DB99070620E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36F2ACCC-6DB7-45AE-B3A0-2CF0863765C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46F44F82-A272-4FBE-81B1-5A5BF1BE244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89F36198-4DE0-42DA-9E7D-717532F9C3B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EB799F21-630F-410B-8A09-D8B96EDD447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40640</xdr:rowOff>
    </xdr:from>
    <xdr:to>
      <xdr:col>72</xdr:col>
      <xdr:colOff>38100</xdr:colOff>
      <xdr:row>56</xdr:row>
      <xdr:rowOff>142240</xdr:rowOff>
    </xdr:to>
    <xdr:sp macro="" textlink="">
      <xdr:nvSpPr>
        <xdr:cNvPr id="478" name="楕円 477">
          <a:extLst>
            <a:ext uri="{FF2B5EF4-FFF2-40B4-BE49-F238E27FC236}">
              <a16:creationId xmlns:a16="http://schemas.microsoft.com/office/drawing/2014/main" id="{0D107432-B7CA-4089-9506-0A1C7801247C}"/>
            </a:ext>
          </a:extLst>
        </xdr:cNvPr>
        <xdr:cNvSpPr/>
      </xdr:nvSpPr>
      <xdr:spPr>
        <a:xfrm>
          <a:off x="13652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166370</xdr:rowOff>
    </xdr:from>
    <xdr:to>
      <xdr:col>67</xdr:col>
      <xdr:colOff>101600</xdr:colOff>
      <xdr:row>56</xdr:row>
      <xdr:rowOff>96520</xdr:rowOff>
    </xdr:to>
    <xdr:sp macro="" textlink="">
      <xdr:nvSpPr>
        <xdr:cNvPr id="479" name="楕円 478">
          <a:extLst>
            <a:ext uri="{FF2B5EF4-FFF2-40B4-BE49-F238E27FC236}">
              <a16:creationId xmlns:a16="http://schemas.microsoft.com/office/drawing/2014/main" id="{62C4E7BB-D646-4510-B366-6105D40E44D8}"/>
            </a:ext>
          </a:extLst>
        </xdr:cNvPr>
        <xdr:cNvSpPr/>
      </xdr:nvSpPr>
      <xdr:spPr>
        <a:xfrm>
          <a:off x="12763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45720</xdr:rowOff>
    </xdr:from>
    <xdr:to>
      <xdr:col>71</xdr:col>
      <xdr:colOff>177800</xdr:colOff>
      <xdr:row>56</xdr:row>
      <xdr:rowOff>91440</xdr:rowOff>
    </xdr:to>
    <xdr:cxnSp macro="">
      <xdr:nvCxnSpPr>
        <xdr:cNvPr id="480" name="直線コネクタ 479">
          <a:extLst>
            <a:ext uri="{FF2B5EF4-FFF2-40B4-BE49-F238E27FC236}">
              <a16:creationId xmlns:a16="http://schemas.microsoft.com/office/drawing/2014/main" id="{48A41B8F-8830-4477-BC97-EE3C7957CA98}"/>
            </a:ext>
          </a:extLst>
        </xdr:cNvPr>
        <xdr:cNvCxnSpPr/>
      </xdr:nvCxnSpPr>
      <xdr:spPr>
        <a:xfrm>
          <a:off x="12814300" y="9646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51325</xdr:rowOff>
    </xdr:from>
    <xdr:ext cx="405111" cy="259045"/>
    <xdr:sp macro="" textlink="">
      <xdr:nvSpPr>
        <xdr:cNvPr id="481" name="n_1aveValue【保健センター・保健所】&#10;有形固定資産減価償却率">
          <a:extLst>
            <a:ext uri="{FF2B5EF4-FFF2-40B4-BE49-F238E27FC236}">
              <a16:creationId xmlns:a16="http://schemas.microsoft.com/office/drawing/2014/main" id="{6544410B-89FE-4C5F-AF7D-E1A6C370A2E7}"/>
            </a:ext>
          </a:extLst>
        </xdr:cNvPr>
        <xdr:cNvSpPr txBox="1"/>
      </xdr:nvSpPr>
      <xdr:spPr>
        <a:xfrm>
          <a:off x="15266044" y="948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17035</xdr:rowOff>
    </xdr:from>
    <xdr:ext cx="405111" cy="259045"/>
    <xdr:sp macro="" textlink="">
      <xdr:nvSpPr>
        <xdr:cNvPr id="482" name="n_2aveValue【保健センター・保健所】&#10;有形固定資産減価償却率">
          <a:extLst>
            <a:ext uri="{FF2B5EF4-FFF2-40B4-BE49-F238E27FC236}">
              <a16:creationId xmlns:a16="http://schemas.microsoft.com/office/drawing/2014/main" id="{A3EB9B40-E534-40F0-B77C-894545B29A0A}"/>
            </a:ext>
          </a:extLst>
        </xdr:cNvPr>
        <xdr:cNvSpPr txBox="1"/>
      </xdr:nvSpPr>
      <xdr:spPr>
        <a:xfrm>
          <a:off x="14389744" y="944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147337</xdr:rowOff>
    </xdr:from>
    <xdr:ext cx="405111" cy="259045"/>
    <xdr:sp macro="" textlink="">
      <xdr:nvSpPr>
        <xdr:cNvPr id="483" name="n_3aveValue【保健センター・保健所】&#10;有形固定資産減価償却率">
          <a:extLst>
            <a:ext uri="{FF2B5EF4-FFF2-40B4-BE49-F238E27FC236}">
              <a16:creationId xmlns:a16="http://schemas.microsoft.com/office/drawing/2014/main" id="{2278A353-7D1B-4402-B7D1-9C78693276EA}"/>
            </a:ext>
          </a:extLst>
        </xdr:cNvPr>
        <xdr:cNvSpPr txBox="1"/>
      </xdr:nvSpPr>
      <xdr:spPr>
        <a:xfrm>
          <a:off x="135007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5351</xdr:rowOff>
    </xdr:from>
    <xdr:ext cx="405111" cy="259045"/>
    <xdr:sp macro="" textlink="">
      <xdr:nvSpPr>
        <xdr:cNvPr id="484" name="n_4aveValue【保健センター・保健所】&#10;有形固定資産減価償却率">
          <a:extLst>
            <a:ext uri="{FF2B5EF4-FFF2-40B4-BE49-F238E27FC236}">
              <a16:creationId xmlns:a16="http://schemas.microsoft.com/office/drawing/2014/main" id="{B0BDC639-3367-4E10-8BBC-F7B571C7148E}"/>
            </a:ext>
          </a:extLst>
        </xdr:cNvPr>
        <xdr:cNvSpPr txBox="1"/>
      </xdr:nvSpPr>
      <xdr:spPr>
        <a:xfrm>
          <a:off x="12611744" y="9778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133367</xdr:rowOff>
    </xdr:from>
    <xdr:ext cx="405111" cy="259045"/>
    <xdr:sp macro="" textlink="">
      <xdr:nvSpPr>
        <xdr:cNvPr id="485" name="n_3mainValue【保健センター・保健所】&#10;有形固定資産減価償却率">
          <a:extLst>
            <a:ext uri="{FF2B5EF4-FFF2-40B4-BE49-F238E27FC236}">
              <a16:creationId xmlns:a16="http://schemas.microsoft.com/office/drawing/2014/main" id="{B7C4AB30-CF59-4434-A9A9-EA02DB50EE6E}"/>
            </a:ext>
          </a:extLst>
        </xdr:cNvPr>
        <xdr:cNvSpPr txBox="1"/>
      </xdr:nvSpPr>
      <xdr:spPr>
        <a:xfrm>
          <a:off x="13500744" y="9734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113047</xdr:rowOff>
    </xdr:from>
    <xdr:ext cx="405111" cy="259045"/>
    <xdr:sp macro="" textlink="">
      <xdr:nvSpPr>
        <xdr:cNvPr id="486" name="n_4mainValue【保健センター・保健所】&#10;有形固定資産減価償却率">
          <a:extLst>
            <a:ext uri="{FF2B5EF4-FFF2-40B4-BE49-F238E27FC236}">
              <a16:creationId xmlns:a16="http://schemas.microsoft.com/office/drawing/2014/main" id="{7CFDC85C-667F-4FC8-9202-FC8DF0A5FCFD}"/>
            </a:ext>
          </a:extLst>
        </xdr:cNvPr>
        <xdr:cNvSpPr txBox="1"/>
      </xdr:nvSpPr>
      <xdr:spPr>
        <a:xfrm>
          <a:off x="1261174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a:extLst>
            <a:ext uri="{FF2B5EF4-FFF2-40B4-BE49-F238E27FC236}">
              <a16:creationId xmlns:a16="http://schemas.microsoft.com/office/drawing/2014/main" id="{7FB1B020-FDED-4AA7-A922-E8132E30E85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a:extLst>
            <a:ext uri="{FF2B5EF4-FFF2-40B4-BE49-F238E27FC236}">
              <a16:creationId xmlns:a16="http://schemas.microsoft.com/office/drawing/2014/main" id="{53D95443-641C-4BFE-8E81-B0F4EDE67A5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a:extLst>
            <a:ext uri="{FF2B5EF4-FFF2-40B4-BE49-F238E27FC236}">
              <a16:creationId xmlns:a16="http://schemas.microsoft.com/office/drawing/2014/main" id="{48A18676-23AD-4F4F-A5FC-FD4068A5F0D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a:extLst>
            <a:ext uri="{FF2B5EF4-FFF2-40B4-BE49-F238E27FC236}">
              <a16:creationId xmlns:a16="http://schemas.microsoft.com/office/drawing/2014/main" id="{7963AAE4-9127-40E4-8BDC-DFB1896BF76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a:extLst>
            <a:ext uri="{FF2B5EF4-FFF2-40B4-BE49-F238E27FC236}">
              <a16:creationId xmlns:a16="http://schemas.microsoft.com/office/drawing/2014/main" id="{30582250-8F6F-4F94-9107-7AE2A08FF96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a:extLst>
            <a:ext uri="{FF2B5EF4-FFF2-40B4-BE49-F238E27FC236}">
              <a16:creationId xmlns:a16="http://schemas.microsoft.com/office/drawing/2014/main" id="{F70C39CF-7219-4D2C-B33C-EB8ECF05864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a:extLst>
            <a:ext uri="{FF2B5EF4-FFF2-40B4-BE49-F238E27FC236}">
              <a16:creationId xmlns:a16="http://schemas.microsoft.com/office/drawing/2014/main" id="{A7BF3E5F-F99C-4D43-90CA-422120D403E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a:extLst>
            <a:ext uri="{FF2B5EF4-FFF2-40B4-BE49-F238E27FC236}">
              <a16:creationId xmlns:a16="http://schemas.microsoft.com/office/drawing/2014/main" id="{88CDF043-8D80-4C03-A24F-043C97A2185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a:extLst>
            <a:ext uri="{FF2B5EF4-FFF2-40B4-BE49-F238E27FC236}">
              <a16:creationId xmlns:a16="http://schemas.microsoft.com/office/drawing/2014/main" id="{4BA85E2E-E3C7-46DA-8AE5-9B57C569FAC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a:extLst>
            <a:ext uri="{FF2B5EF4-FFF2-40B4-BE49-F238E27FC236}">
              <a16:creationId xmlns:a16="http://schemas.microsoft.com/office/drawing/2014/main" id="{12985968-2A4F-4EAC-A4F6-C344DABA52F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97" name="直線コネクタ 496">
          <a:extLst>
            <a:ext uri="{FF2B5EF4-FFF2-40B4-BE49-F238E27FC236}">
              <a16:creationId xmlns:a16="http://schemas.microsoft.com/office/drawing/2014/main" id="{696F942C-7EE6-4CAF-8096-872C98A4A16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8" name="テキスト ボックス 497">
          <a:extLst>
            <a:ext uri="{FF2B5EF4-FFF2-40B4-BE49-F238E27FC236}">
              <a16:creationId xmlns:a16="http://schemas.microsoft.com/office/drawing/2014/main" id="{A23C5DCC-545E-4323-B201-9769DA3C9FA4}"/>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9" name="直線コネクタ 498">
          <a:extLst>
            <a:ext uri="{FF2B5EF4-FFF2-40B4-BE49-F238E27FC236}">
              <a16:creationId xmlns:a16="http://schemas.microsoft.com/office/drawing/2014/main" id="{B4DB5FD5-E029-4A39-885E-AC290AB255A2}"/>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0" name="テキスト ボックス 499">
          <a:extLst>
            <a:ext uri="{FF2B5EF4-FFF2-40B4-BE49-F238E27FC236}">
              <a16:creationId xmlns:a16="http://schemas.microsoft.com/office/drawing/2014/main" id="{DBD7A60D-271D-40E8-B54D-C901037A1603}"/>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1" name="直線コネクタ 500">
          <a:extLst>
            <a:ext uri="{FF2B5EF4-FFF2-40B4-BE49-F238E27FC236}">
              <a16:creationId xmlns:a16="http://schemas.microsoft.com/office/drawing/2014/main" id="{9E667238-4976-4219-9C7D-9CE33A0801D6}"/>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2" name="テキスト ボックス 501">
          <a:extLst>
            <a:ext uri="{FF2B5EF4-FFF2-40B4-BE49-F238E27FC236}">
              <a16:creationId xmlns:a16="http://schemas.microsoft.com/office/drawing/2014/main" id="{D5E9E943-D146-4834-B6DE-AEB0E3FA3DEC}"/>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3" name="直線コネクタ 502">
          <a:extLst>
            <a:ext uri="{FF2B5EF4-FFF2-40B4-BE49-F238E27FC236}">
              <a16:creationId xmlns:a16="http://schemas.microsoft.com/office/drawing/2014/main" id="{6D163723-EDF2-4F02-87D4-8BB25D250C63}"/>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4" name="テキスト ボックス 503">
          <a:extLst>
            <a:ext uri="{FF2B5EF4-FFF2-40B4-BE49-F238E27FC236}">
              <a16:creationId xmlns:a16="http://schemas.microsoft.com/office/drawing/2014/main" id="{FB9D8039-3B2B-4637-86EC-B3103259ED08}"/>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5" name="直線コネクタ 504">
          <a:extLst>
            <a:ext uri="{FF2B5EF4-FFF2-40B4-BE49-F238E27FC236}">
              <a16:creationId xmlns:a16="http://schemas.microsoft.com/office/drawing/2014/main" id="{D66FBC39-EA37-4305-BCF5-2FB18BCCD0F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6" name="テキスト ボックス 505">
          <a:extLst>
            <a:ext uri="{FF2B5EF4-FFF2-40B4-BE49-F238E27FC236}">
              <a16:creationId xmlns:a16="http://schemas.microsoft.com/office/drawing/2014/main" id="{DD24B04D-B3A5-42E1-B8EC-84200F00AE3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7" name="【保健センター・保健所】&#10;一人当たり面積グラフ枠">
          <a:extLst>
            <a:ext uri="{FF2B5EF4-FFF2-40B4-BE49-F238E27FC236}">
              <a16:creationId xmlns:a16="http://schemas.microsoft.com/office/drawing/2014/main" id="{D87578F4-CF49-421D-A47A-3CBAD4ABB6C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63</xdr:row>
      <xdr:rowOff>125730</xdr:rowOff>
    </xdr:to>
    <xdr:cxnSp macro="">
      <xdr:nvCxnSpPr>
        <xdr:cNvPr id="508" name="直線コネクタ 507">
          <a:extLst>
            <a:ext uri="{FF2B5EF4-FFF2-40B4-BE49-F238E27FC236}">
              <a16:creationId xmlns:a16="http://schemas.microsoft.com/office/drawing/2014/main" id="{AE1200B6-74C9-4ED5-8993-FA471D3A148D}"/>
            </a:ext>
          </a:extLst>
        </xdr:cNvPr>
        <xdr:cNvCxnSpPr/>
      </xdr:nvCxnSpPr>
      <xdr:spPr>
        <a:xfrm flipV="1">
          <a:off x="22160864" y="95966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09" name="【保健センター・保健所】&#10;一人当たり面積最小値テキスト">
          <a:extLst>
            <a:ext uri="{FF2B5EF4-FFF2-40B4-BE49-F238E27FC236}">
              <a16:creationId xmlns:a16="http://schemas.microsoft.com/office/drawing/2014/main" id="{5376BB8B-826F-4D29-B5AE-11031AE2D7F7}"/>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10" name="直線コネクタ 509">
          <a:extLst>
            <a:ext uri="{FF2B5EF4-FFF2-40B4-BE49-F238E27FC236}">
              <a16:creationId xmlns:a16="http://schemas.microsoft.com/office/drawing/2014/main" id="{48F6F5F0-58DA-480C-AE35-53F8E328D7E2}"/>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511" name="【保健センター・保健所】&#10;一人当たり面積最大値テキスト">
          <a:extLst>
            <a:ext uri="{FF2B5EF4-FFF2-40B4-BE49-F238E27FC236}">
              <a16:creationId xmlns:a16="http://schemas.microsoft.com/office/drawing/2014/main" id="{6C5FDFD6-74CB-4766-BC6A-B04022A5955D}"/>
            </a:ext>
          </a:extLst>
        </xdr:cNvPr>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512" name="直線コネクタ 511">
          <a:extLst>
            <a:ext uri="{FF2B5EF4-FFF2-40B4-BE49-F238E27FC236}">
              <a16:creationId xmlns:a16="http://schemas.microsoft.com/office/drawing/2014/main" id="{72474333-8CF3-4630-8A42-A0733A5F0CDA}"/>
            </a:ext>
          </a:extLst>
        </xdr:cNvPr>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513" name="【保健センター・保健所】&#10;一人当たり面積平均値テキスト">
          <a:extLst>
            <a:ext uri="{FF2B5EF4-FFF2-40B4-BE49-F238E27FC236}">
              <a16:creationId xmlns:a16="http://schemas.microsoft.com/office/drawing/2014/main" id="{6EBA6115-714F-4294-9548-94FCDCC1933D}"/>
            </a:ext>
          </a:extLst>
        </xdr:cNvPr>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14" name="フローチャート: 判断 513">
          <a:extLst>
            <a:ext uri="{FF2B5EF4-FFF2-40B4-BE49-F238E27FC236}">
              <a16:creationId xmlns:a16="http://schemas.microsoft.com/office/drawing/2014/main" id="{0FDE7EF9-4586-4694-BF63-66C500ED6F4B}"/>
            </a:ext>
          </a:extLst>
        </xdr:cNvPr>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515" name="フローチャート: 判断 514">
          <a:extLst>
            <a:ext uri="{FF2B5EF4-FFF2-40B4-BE49-F238E27FC236}">
              <a16:creationId xmlns:a16="http://schemas.microsoft.com/office/drawing/2014/main" id="{30F4916F-EC31-4291-8CE0-F3045D01DAFB}"/>
            </a:ext>
          </a:extLst>
        </xdr:cNvPr>
        <xdr:cNvSpPr/>
      </xdr:nvSpPr>
      <xdr:spPr>
        <a:xfrm>
          <a:off x="2127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138938</xdr:rowOff>
    </xdr:from>
    <xdr:to>
      <xdr:col>107</xdr:col>
      <xdr:colOff>101600</xdr:colOff>
      <xdr:row>62</xdr:row>
      <xdr:rowOff>69088</xdr:rowOff>
    </xdr:to>
    <xdr:sp macro="" textlink="">
      <xdr:nvSpPr>
        <xdr:cNvPr id="516" name="フローチャート: 判断 515">
          <a:extLst>
            <a:ext uri="{FF2B5EF4-FFF2-40B4-BE49-F238E27FC236}">
              <a16:creationId xmlns:a16="http://schemas.microsoft.com/office/drawing/2014/main" id="{9DE5BF13-C58A-4ED9-A28D-424076FC3B50}"/>
            </a:ext>
          </a:extLst>
        </xdr:cNvPr>
        <xdr:cNvSpPr/>
      </xdr:nvSpPr>
      <xdr:spPr>
        <a:xfrm>
          <a:off x="20383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152654</xdr:rowOff>
    </xdr:from>
    <xdr:to>
      <xdr:col>102</xdr:col>
      <xdr:colOff>165100</xdr:colOff>
      <xdr:row>62</xdr:row>
      <xdr:rowOff>82804</xdr:rowOff>
    </xdr:to>
    <xdr:sp macro="" textlink="">
      <xdr:nvSpPr>
        <xdr:cNvPr id="517" name="フローチャート: 判断 516">
          <a:extLst>
            <a:ext uri="{FF2B5EF4-FFF2-40B4-BE49-F238E27FC236}">
              <a16:creationId xmlns:a16="http://schemas.microsoft.com/office/drawing/2014/main" id="{38DE8BA2-7987-4A97-B4C8-EBBE62744088}"/>
            </a:ext>
          </a:extLst>
        </xdr:cNvPr>
        <xdr:cNvSpPr/>
      </xdr:nvSpPr>
      <xdr:spPr>
        <a:xfrm>
          <a:off x="19494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518" name="フローチャート: 判断 517">
          <a:extLst>
            <a:ext uri="{FF2B5EF4-FFF2-40B4-BE49-F238E27FC236}">
              <a16:creationId xmlns:a16="http://schemas.microsoft.com/office/drawing/2014/main" id="{DC062D32-D4A6-43E8-96F6-EFD0AA45FE36}"/>
            </a:ext>
          </a:extLst>
        </xdr:cNvPr>
        <xdr:cNvSpPr/>
      </xdr:nvSpPr>
      <xdr:spPr>
        <a:xfrm>
          <a:off x="18605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77CA6207-56C1-4DEC-BCAD-AD757D10D65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4C71A95D-9B45-48C2-814C-AE064D77086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F2EDC74A-DFAF-460B-9D3B-FA934A6C605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6BA0AE1A-4618-4EED-BF9F-A66012D2296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31195B29-5CA5-425B-8846-483F25D6B38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154940</xdr:rowOff>
    </xdr:from>
    <xdr:to>
      <xdr:col>102</xdr:col>
      <xdr:colOff>165100</xdr:colOff>
      <xdr:row>63</xdr:row>
      <xdr:rowOff>85090</xdr:rowOff>
    </xdr:to>
    <xdr:sp macro="" textlink="">
      <xdr:nvSpPr>
        <xdr:cNvPr id="524" name="楕円 523">
          <a:extLst>
            <a:ext uri="{FF2B5EF4-FFF2-40B4-BE49-F238E27FC236}">
              <a16:creationId xmlns:a16="http://schemas.microsoft.com/office/drawing/2014/main" id="{350B9738-F6F4-47D6-A2C5-00B483EF4B4C}"/>
            </a:ext>
          </a:extLst>
        </xdr:cNvPr>
        <xdr:cNvSpPr/>
      </xdr:nvSpPr>
      <xdr:spPr>
        <a:xfrm>
          <a:off x="19494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154940</xdr:rowOff>
    </xdr:from>
    <xdr:to>
      <xdr:col>98</xdr:col>
      <xdr:colOff>38100</xdr:colOff>
      <xdr:row>63</xdr:row>
      <xdr:rowOff>85090</xdr:rowOff>
    </xdr:to>
    <xdr:sp macro="" textlink="">
      <xdr:nvSpPr>
        <xdr:cNvPr id="525" name="楕円 524">
          <a:extLst>
            <a:ext uri="{FF2B5EF4-FFF2-40B4-BE49-F238E27FC236}">
              <a16:creationId xmlns:a16="http://schemas.microsoft.com/office/drawing/2014/main" id="{16850995-DD09-4244-89C8-7F6D602AF8BE}"/>
            </a:ext>
          </a:extLst>
        </xdr:cNvPr>
        <xdr:cNvSpPr/>
      </xdr:nvSpPr>
      <xdr:spPr>
        <a:xfrm>
          <a:off x="18605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34290</xdr:rowOff>
    </xdr:from>
    <xdr:to>
      <xdr:col>102</xdr:col>
      <xdr:colOff>114300</xdr:colOff>
      <xdr:row>63</xdr:row>
      <xdr:rowOff>34290</xdr:rowOff>
    </xdr:to>
    <xdr:cxnSp macro="">
      <xdr:nvCxnSpPr>
        <xdr:cNvPr id="526" name="直線コネクタ 525">
          <a:extLst>
            <a:ext uri="{FF2B5EF4-FFF2-40B4-BE49-F238E27FC236}">
              <a16:creationId xmlns:a16="http://schemas.microsoft.com/office/drawing/2014/main" id="{6E2406F7-B5C4-4592-9212-A025C8F00A2C}"/>
            </a:ext>
          </a:extLst>
        </xdr:cNvPr>
        <xdr:cNvCxnSpPr/>
      </xdr:nvCxnSpPr>
      <xdr:spPr>
        <a:xfrm>
          <a:off x="18656300" y="1083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71899</xdr:rowOff>
    </xdr:from>
    <xdr:ext cx="469744" cy="259045"/>
    <xdr:sp macro="" textlink="">
      <xdr:nvSpPr>
        <xdr:cNvPr id="527" name="n_1aveValue【保健センター・保健所】&#10;一人当たり面積">
          <a:extLst>
            <a:ext uri="{FF2B5EF4-FFF2-40B4-BE49-F238E27FC236}">
              <a16:creationId xmlns:a16="http://schemas.microsoft.com/office/drawing/2014/main" id="{3AE1B91D-D1B5-4920-B10D-C311EE77407D}"/>
            </a:ext>
          </a:extLst>
        </xdr:cNvPr>
        <xdr:cNvSpPr txBox="1"/>
      </xdr:nvSpPr>
      <xdr:spPr>
        <a:xfrm>
          <a:off x="210757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85615</xdr:rowOff>
    </xdr:from>
    <xdr:ext cx="469744" cy="259045"/>
    <xdr:sp macro="" textlink="">
      <xdr:nvSpPr>
        <xdr:cNvPr id="528" name="n_2aveValue【保健センター・保健所】&#10;一人当たり面積">
          <a:extLst>
            <a:ext uri="{FF2B5EF4-FFF2-40B4-BE49-F238E27FC236}">
              <a16:creationId xmlns:a16="http://schemas.microsoft.com/office/drawing/2014/main" id="{9F262B3D-3E8E-4E5C-9DDF-84EDB9700A10}"/>
            </a:ext>
          </a:extLst>
        </xdr:cNvPr>
        <xdr:cNvSpPr txBox="1"/>
      </xdr:nvSpPr>
      <xdr:spPr>
        <a:xfrm>
          <a:off x="20199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99331</xdr:rowOff>
    </xdr:from>
    <xdr:ext cx="469744" cy="259045"/>
    <xdr:sp macro="" textlink="">
      <xdr:nvSpPr>
        <xdr:cNvPr id="529" name="n_3aveValue【保健センター・保健所】&#10;一人当たり面積">
          <a:extLst>
            <a:ext uri="{FF2B5EF4-FFF2-40B4-BE49-F238E27FC236}">
              <a16:creationId xmlns:a16="http://schemas.microsoft.com/office/drawing/2014/main" id="{F0B38F70-FCC3-4B57-B461-F8025610332D}"/>
            </a:ext>
          </a:extLst>
        </xdr:cNvPr>
        <xdr:cNvSpPr txBox="1"/>
      </xdr:nvSpPr>
      <xdr:spPr>
        <a:xfrm>
          <a:off x="19310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163339</xdr:rowOff>
    </xdr:from>
    <xdr:ext cx="469744" cy="259045"/>
    <xdr:sp macro="" textlink="">
      <xdr:nvSpPr>
        <xdr:cNvPr id="530" name="n_4aveValue【保健センター・保健所】&#10;一人当たり面積">
          <a:extLst>
            <a:ext uri="{FF2B5EF4-FFF2-40B4-BE49-F238E27FC236}">
              <a16:creationId xmlns:a16="http://schemas.microsoft.com/office/drawing/2014/main" id="{75B57BAE-7D96-4551-9D8A-9D8EF120B2EB}"/>
            </a:ext>
          </a:extLst>
        </xdr:cNvPr>
        <xdr:cNvSpPr txBox="1"/>
      </xdr:nvSpPr>
      <xdr:spPr>
        <a:xfrm>
          <a:off x="18421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76217</xdr:rowOff>
    </xdr:from>
    <xdr:ext cx="469744" cy="259045"/>
    <xdr:sp macro="" textlink="">
      <xdr:nvSpPr>
        <xdr:cNvPr id="531" name="n_3mainValue【保健センター・保健所】&#10;一人当たり面積">
          <a:extLst>
            <a:ext uri="{FF2B5EF4-FFF2-40B4-BE49-F238E27FC236}">
              <a16:creationId xmlns:a16="http://schemas.microsoft.com/office/drawing/2014/main" id="{E46E0259-9BAE-4E77-AD3E-5E18F5F0654F}"/>
            </a:ext>
          </a:extLst>
        </xdr:cNvPr>
        <xdr:cNvSpPr txBox="1"/>
      </xdr:nvSpPr>
      <xdr:spPr>
        <a:xfrm>
          <a:off x="19310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76217</xdr:rowOff>
    </xdr:from>
    <xdr:ext cx="469744" cy="259045"/>
    <xdr:sp macro="" textlink="">
      <xdr:nvSpPr>
        <xdr:cNvPr id="532" name="n_4mainValue【保健センター・保健所】&#10;一人当たり面積">
          <a:extLst>
            <a:ext uri="{FF2B5EF4-FFF2-40B4-BE49-F238E27FC236}">
              <a16:creationId xmlns:a16="http://schemas.microsoft.com/office/drawing/2014/main" id="{AA06F8B0-20B4-421E-B3A6-311A5A40A1B0}"/>
            </a:ext>
          </a:extLst>
        </xdr:cNvPr>
        <xdr:cNvSpPr txBox="1"/>
      </xdr:nvSpPr>
      <xdr:spPr>
        <a:xfrm>
          <a:off x="18421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3" name="正方形/長方形 532">
          <a:extLst>
            <a:ext uri="{FF2B5EF4-FFF2-40B4-BE49-F238E27FC236}">
              <a16:creationId xmlns:a16="http://schemas.microsoft.com/office/drawing/2014/main" id="{DBB3C06A-2970-401D-B3D0-C4F518E0F8F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4" name="正方形/長方形 533">
          <a:extLst>
            <a:ext uri="{FF2B5EF4-FFF2-40B4-BE49-F238E27FC236}">
              <a16:creationId xmlns:a16="http://schemas.microsoft.com/office/drawing/2014/main" id="{D7412158-A43E-451E-B3B1-1D9D0FF07F5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5" name="正方形/長方形 534">
          <a:extLst>
            <a:ext uri="{FF2B5EF4-FFF2-40B4-BE49-F238E27FC236}">
              <a16:creationId xmlns:a16="http://schemas.microsoft.com/office/drawing/2014/main" id="{7D9C07F6-05E4-4FA8-AB36-6DEC47935B4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6" name="正方形/長方形 535">
          <a:extLst>
            <a:ext uri="{FF2B5EF4-FFF2-40B4-BE49-F238E27FC236}">
              <a16:creationId xmlns:a16="http://schemas.microsoft.com/office/drawing/2014/main" id="{E581A0B5-C24F-4F0A-A21C-3912306805B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7" name="正方形/長方形 536">
          <a:extLst>
            <a:ext uri="{FF2B5EF4-FFF2-40B4-BE49-F238E27FC236}">
              <a16:creationId xmlns:a16="http://schemas.microsoft.com/office/drawing/2014/main" id="{CFD6D56D-0A53-40D0-B915-3F32DCA04E4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8" name="正方形/長方形 537">
          <a:extLst>
            <a:ext uri="{FF2B5EF4-FFF2-40B4-BE49-F238E27FC236}">
              <a16:creationId xmlns:a16="http://schemas.microsoft.com/office/drawing/2014/main" id="{00E869EA-C846-48E3-B512-AEB976C4609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9" name="正方形/長方形 538">
          <a:extLst>
            <a:ext uri="{FF2B5EF4-FFF2-40B4-BE49-F238E27FC236}">
              <a16:creationId xmlns:a16="http://schemas.microsoft.com/office/drawing/2014/main" id="{9D30A4EB-E659-4148-9B3F-BA4A807B13E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0" name="正方形/長方形 539">
          <a:extLst>
            <a:ext uri="{FF2B5EF4-FFF2-40B4-BE49-F238E27FC236}">
              <a16:creationId xmlns:a16="http://schemas.microsoft.com/office/drawing/2014/main" id="{9D323E3A-5581-4129-9BB8-9DF4E3F1E4D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1" name="テキスト ボックス 540">
          <a:extLst>
            <a:ext uri="{FF2B5EF4-FFF2-40B4-BE49-F238E27FC236}">
              <a16:creationId xmlns:a16="http://schemas.microsoft.com/office/drawing/2014/main" id="{6BEE834F-4C40-4293-9B15-C13AB512320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2" name="直線コネクタ 541">
          <a:extLst>
            <a:ext uri="{FF2B5EF4-FFF2-40B4-BE49-F238E27FC236}">
              <a16:creationId xmlns:a16="http://schemas.microsoft.com/office/drawing/2014/main" id="{BAEF71DA-43F4-49AE-B83F-2DB8E0E1A16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3" name="テキスト ボックス 542">
          <a:extLst>
            <a:ext uri="{FF2B5EF4-FFF2-40B4-BE49-F238E27FC236}">
              <a16:creationId xmlns:a16="http://schemas.microsoft.com/office/drawing/2014/main" id="{47B19897-4420-4DB0-9621-1C5BEB2C1A0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4" name="直線コネクタ 543">
          <a:extLst>
            <a:ext uri="{FF2B5EF4-FFF2-40B4-BE49-F238E27FC236}">
              <a16:creationId xmlns:a16="http://schemas.microsoft.com/office/drawing/2014/main" id="{6C4421D2-521C-4888-A35B-2B3E8E5BEEE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5" name="テキスト ボックス 544">
          <a:extLst>
            <a:ext uri="{FF2B5EF4-FFF2-40B4-BE49-F238E27FC236}">
              <a16:creationId xmlns:a16="http://schemas.microsoft.com/office/drawing/2014/main" id="{63799C54-B7FD-4674-96E3-9DEC571C112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6" name="直線コネクタ 545">
          <a:extLst>
            <a:ext uri="{FF2B5EF4-FFF2-40B4-BE49-F238E27FC236}">
              <a16:creationId xmlns:a16="http://schemas.microsoft.com/office/drawing/2014/main" id="{B63F9010-78AA-49AF-BA3C-D2DDFD19971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7" name="テキスト ボックス 546">
          <a:extLst>
            <a:ext uri="{FF2B5EF4-FFF2-40B4-BE49-F238E27FC236}">
              <a16:creationId xmlns:a16="http://schemas.microsoft.com/office/drawing/2014/main" id="{A584C21C-BE0D-4160-913F-EBBE0B4F295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8" name="直線コネクタ 547">
          <a:extLst>
            <a:ext uri="{FF2B5EF4-FFF2-40B4-BE49-F238E27FC236}">
              <a16:creationId xmlns:a16="http://schemas.microsoft.com/office/drawing/2014/main" id="{B2E442DB-2E08-456A-9241-F5522A7710E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9" name="テキスト ボックス 548">
          <a:extLst>
            <a:ext uri="{FF2B5EF4-FFF2-40B4-BE49-F238E27FC236}">
              <a16:creationId xmlns:a16="http://schemas.microsoft.com/office/drawing/2014/main" id="{0DE268F9-0496-4B80-907E-DB71FBADAED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0" name="直線コネクタ 549">
          <a:extLst>
            <a:ext uri="{FF2B5EF4-FFF2-40B4-BE49-F238E27FC236}">
              <a16:creationId xmlns:a16="http://schemas.microsoft.com/office/drawing/2014/main" id="{DAEE3DBB-9ABE-454C-A9DD-4A1BD252A36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1" name="テキスト ボックス 550">
          <a:extLst>
            <a:ext uri="{FF2B5EF4-FFF2-40B4-BE49-F238E27FC236}">
              <a16:creationId xmlns:a16="http://schemas.microsoft.com/office/drawing/2014/main" id="{B7B94756-1442-4941-AA61-A5F0D9ED323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2" name="直線コネクタ 551">
          <a:extLst>
            <a:ext uri="{FF2B5EF4-FFF2-40B4-BE49-F238E27FC236}">
              <a16:creationId xmlns:a16="http://schemas.microsoft.com/office/drawing/2014/main" id="{15F2A686-D109-4E3C-896B-03333AAE3BE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3" name="テキスト ボックス 552">
          <a:extLst>
            <a:ext uri="{FF2B5EF4-FFF2-40B4-BE49-F238E27FC236}">
              <a16:creationId xmlns:a16="http://schemas.microsoft.com/office/drawing/2014/main" id="{FA823BD6-C377-4F4B-827A-C9785139538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4" name="直線コネクタ 553">
          <a:extLst>
            <a:ext uri="{FF2B5EF4-FFF2-40B4-BE49-F238E27FC236}">
              <a16:creationId xmlns:a16="http://schemas.microsoft.com/office/drawing/2014/main" id="{36E3DB34-2D44-4B5D-BDBC-5FD1D0D2269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5" name="テキスト ボックス 554">
          <a:extLst>
            <a:ext uri="{FF2B5EF4-FFF2-40B4-BE49-F238E27FC236}">
              <a16:creationId xmlns:a16="http://schemas.microsoft.com/office/drawing/2014/main" id="{8139CF3E-28B5-4980-B3D9-9A0577C8502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6" name="直線コネクタ 555">
          <a:extLst>
            <a:ext uri="{FF2B5EF4-FFF2-40B4-BE49-F238E27FC236}">
              <a16:creationId xmlns:a16="http://schemas.microsoft.com/office/drawing/2014/main" id="{7A69920B-90D0-410B-8CE6-B083B4B1915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7" name="【消防施設】&#10;有形固定資産減価償却率グラフ枠">
          <a:extLst>
            <a:ext uri="{FF2B5EF4-FFF2-40B4-BE49-F238E27FC236}">
              <a16:creationId xmlns:a16="http://schemas.microsoft.com/office/drawing/2014/main" id="{6227DC94-EDCB-4D8A-860A-69472C04181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558" name="直線コネクタ 557">
          <a:extLst>
            <a:ext uri="{FF2B5EF4-FFF2-40B4-BE49-F238E27FC236}">
              <a16:creationId xmlns:a16="http://schemas.microsoft.com/office/drawing/2014/main" id="{842316A1-4B38-4C8A-8FA0-0ABBB1AC06C9}"/>
            </a:ext>
          </a:extLst>
        </xdr:cNvPr>
        <xdr:cNvCxnSpPr/>
      </xdr:nvCxnSpPr>
      <xdr:spPr>
        <a:xfrm flipV="1">
          <a:off x="16318864" y="13420998"/>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9" name="【消防施設】&#10;有形固定資産減価償却率最小値テキスト">
          <a:extLst>
            <a:ext uri="{FF2B5EF4-FFF2-40B4-BE49-F238E27FC236}">
              <a16:creationId xmlns:a16="http://schemas.microsoft.com/office/drawing/2014/main" id="{97A6C290-93D9-45FD-BEE6-C716A1F8E73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60" name="直線コネクタ 559">
          <a:extLst>
            <a:ext uri="{FF2B5EF4-FFF2-40B4-BE49-F238E27FC236}">
              <a16:creationId xmlns:a16="http://schemas.microsoft.com/office/drawing/2014/main" id="{5E3C776E-D8F0-4FD0-AEFB-EF4994DFF06F}"/>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561" name="【消防施設】&#10;有形固定資産減価償却率最大値テキスト">
          <a:extLst>
            <a:ext uri="{FF2B5EF4-FFF2-40B4-BE49-F238E27FC236}">
              <a16:creationId xmlns:a16="http://schemas.microsoft.com/office/drawing/2014/main" id="{F04A479C-FE14-475D-8C14-4B480897D1A0}"/>
            </a:ext>
          </a:extLst>
        </xdr:cNvPr>
        <xdr:cNvSpPr txBox="1"/>
      </xdr:nvSpPr>
      <xdr:spPr>
        <a:xfrm>
          <a:off x="16357600" y="1319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562" name="直線コネクタ 561">
          <a:extLst>
            <a:ext uri="{FF2B5EF4-FFF2-40B4-BE49-F238E27FC236}">
              <a16:creationId xmlns:a16="http://schemas.microsoft.com/office/drawing/2014/main" id="{1EC21F76-A7CE-4003-B99D-3256044402A5}"/>
            </a:ext>
          </a:extLst>
        </xdr:cNvPr>
        <xdr:cNvCxnSpPr/>
      </xdr:nvCxnSpPr>
      <xdr:spPr>
        <a:xfrm>
          <a:off x="16230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109419</xdr:rowOff>
    </xdr:from>
    <xdr:ext cx="405111" cy="259045"/>
    <xdr:sp macro="" textlink="">
      <xdr:nvSpPr>
        <xdr:cNvPr id="563" name="【消防施設】&#10;有形固定資産減価償却率平均値テキスト">
          <a:extLst>
            <a:ext uri="{FF2B5EF4-FFF2-40B4-BE49-F238E27FC236}">
              <a16:creationId xmlns:a16="http://schemas.microsoft.com/office/drawing/2014/main" id="{7C34FB8E-75F8-431B-B45E-336770B72213}"/>
            </a:ext>
          </a:extLst>
        </xdr:cNvPr>
        <xdr:cNvSpPr txBox="1"/>
      </xdr:nvSpPr>
      <xdr:spPr>
        <a:xfrm>
          <a:off x="16357600" y="14168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130992</xdr:rowOff>
    </xdr:from>
    <xdr:to>
      <xdr:col>85</xdr:col>
      <xdr:colOff>177800</xdr:colOff>
      <xdr:row>83</xdr:row>
      <xdr:rowOff>61142</xdr:rowOff>
    </xdr:to>
    <xdr:sp macro="" textlink="">
      <xdr:nvSpPr>
        <xdr:cNvPr id="564" name="フローチャート: 判断 563">
          <a:extLst>
            <a:ext uri="{FF2B5EF4-FFF2-40B4-BE49-F238E27FC236}">
              <a16:creationId xmlns:a16="http://schemas.microsoft.com/office/drawing/2014/main" id="{13DA550A-2FAE-45DD-8154-331A2C3758A6}"/>
            </a:ext>
          </a:extLst>
        </xdr:cNvPr>
        <xdr:cNvSpPr/>
      </xdr:nvSpPr>
      <xdr:spPr>
        <a:xfrm>
          <a:off x="162687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565" name="フローチャート: 判断 564">
          <a:extLst>
            <a:ext uri="{FF2B5EF4-FFF2-40B4-BE49-F238E27FC236}">
              <a16:creationId xmlns:a16="http://schemas.microsoft.com/office/drawing/2014/main" id="{E2A03773-0FEF-4469-BCF4-BB1663C6D225}"/>
            </a:ext>
          </a:extLst>
        </xdr:cNvPr>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33020</xdr:rowOff>
    </xdr:from>
    <xdr:to>
      <xdr:col>76</xdr:col>
      <xdr:colOff>165100</xdr:colOff>
      <xdr:row>83</xdr:row>
      <xdr:rowOff>134620</xdr:rowOff>
    </xdr:to>
    <xdr:sp macro="" textlink="">
      <xdr:nvSpPr>
        <xdr:cNvPr id="566" name="フローチャート: 判断 565">
          <a:extLst>
            <a:ext uri="{FF2B5EF4-FFF2-40B4-BE49-F238E27FC236}">
              <a16:creationId xmlns:a16="http://schemas.microsoft.com/office/drawing/2014/main" id="{9BDA34EB-A86A-4971-8EC2-68A0A706A792}"/>
            </a:ext>
          </a:extLst>
        </xdr:cNvPr>
        <xdr:cNvSpPr/>
      </xdr:nvSpPr>
      <xdr:spPr>
        <a:xfrm>
          <a:off x="14541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90170</xdr:rowOff>
    </xdr:from>
    <xdr:to>
      <xdr:col>72</xdr:col>
      <xdr:colOff>38100</xdr:colOff>
      <xdr:row>83</xdr:row>
      <xdr:rowOff>20320</xdr:rowOff>
    </xdr:to>
    <xdr:sp macro="" textlink="">
      <xdr:nvSpPr>
        <xdr:cNvPr id="567" name="フローチャート: 判断 566">
          <a:extLst>
            <a:ext uri="{FF2B5EF4-FFF2-40B4-BE49-F238E27FC236}">
              <a16:creationId xmlns:a16="http://schemas.microsoft.com/office/drawing/2014/main" id="{67A7E6BA-31D7-46EA-A889-5575D4874CB4}"/>
            </a:ext>
          </a:extLst>
        </xdr:cNvPr>
        <xdr:cNvSpPr/>
      </xdr:nvSpPr>
      <xdr:spPr>
        <a:xfrm>
          <a:off x="13652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568" name="フローチャート: 判断 567">
          <a:extLst>
            <a:ext uri="{FF2B5EF4-FFF2-40B4-BE49-F238E27FC236}">
              <a16:creationId xmlns:a16="http://schemas.microsoft.com/office/drawing/2014/main" id="{CD3D2032-0677-4E54-B1B7-906A95E586A0}"/>
            </a:ext>
          </a:extLst>
        </xdr:cNvPr>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5FC2EF30-D91D-4B79-981B-D3635E7503E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137AAEFB-F611-4466-93DC-9BFD3955B15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13EE0D67-E057-40CF-B78C-53E5E538A57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95E25098-B90D-452A-89DE-BB238636499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A77A3FB6-FDFC-41DC-BBB5-F14C79E4854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46082</xdr:rowOff>
    </xdr:from>
    <xdr:to>
      <xdr:col>72</xdr:col>
      <xdr:colOff>38100</xdr:colOff>
      <xdr:row>82</xdr:row>
      <xdr:rowOff>147682</xdr:rowOff>
    </xdr:to>
    <xdr:sp macro="" textlink="">
      <xdr:nvSpPr>
        <xdr:cNvPr id="574" name="楕円 573">
          <a:extLst>
            <a:ext uri="{FF2B5EF4-FFF2-40B4-BE49-F238E27FC236}">
              <a16:creationId xmlns:a16="http://schemas.microsoft.com/office/drawing/2014/main" id="{58DC7FD7-8988-4C47-BD9D-30398397AF92}"/>
            </a:ext>
          </a:extLst>
        </xdr:cNvPr>
        <xdr:cNvSpPr/>
      </xdr:nvSpPr>
      <xdr:spPr>
        <a:xfrm>
          <a:off x="13652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41184</xdr:rowOff>
    </xdr:from>
    <xdr:to>
      <xdr:col>67</xdr:col>
      <xdr:colOff>101600</xdr:colOff>
      <xdr:row>82</xdr:row>
      <xdr:rowOff>142784</xdr:rowOff>
    </xdr:to>
    <xdr:sp macro="" textlink="">
      <xdr:nvSpPr>
        <xdr:cNvPr id="575" name="楕円 574">
          <a:extLst>
            <a:ext uri="{FF2B5EF4-FFF2-40B4-BE49-F238E27FC236}">
              <a16:creationId xmlns:a16="http://schemas.microsoft.com/office/drawing/2014/main" id="{3617DCEC-9BE7-4805-B3F0-2CAB0023A30B}"/>
            </a:ext>
          </a:extLst>
        </xdr:cNvPr>
        <xdr:cNvSpPr/>
      </xdr:nvSpPr>
      <xdr:spPr>
        <a:xfrm>
          <a:off x="12763500" y="141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91984</xdr:rowOff>
    </xdr:from>
    <xdr:to>
      <xdr:col>71</xdr:col>
      <xdr:colOff>177800</xdr:colOff>
      <xdr:row>82</xdr:row>
      <xdr:rowOff>96882</xdr:rowOff>
    </xdr:to>
    <xdr:cxnSp macro="">
      <xdr:nvCxnSpPr>
        <xdr:cNvPr id="576" name="直線コネクタ 575">
          <a:extLst>
            <a:ext uri="{FF2B5EF4-FFF2-40B4-BE49-F238E27FC236}">
              <a16:creationId xmlns:a16="http://schemas.microsoft.com/office/drawing/2014/main" id="{91F14B31-7D6C-410F-B25A-6FF23DDC922D}"/>
            </a:ext>
          </a:extLst>
        </xdr:cNvPr>
        <xdr:cNvCxnSpPr/>
      </xdr:nvCxnSpPr>
      <xdr:spPr>
        <a:xfrm>
          <a:off x="12814300" y="14150884"/>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577" name="n_1aveValue【消防施設】&#10;有形固定資産減価償却率">
          <a:extLst>
            <a:ext uri="{FF2B5EF4-FFF2-40B4-BE49-F238E27FC236}">
              <a16:creationId xmlns:a16="http://schemas.microsoft.com/office/drawing/2014/main" id="{878707A8-8FBA-44BA-9DBA-D3507703A9C3}"/>
            </a:ext>
          </a:extLst>
        </xdr:cNvPr>
        <xdr:cNvSpPr txBox="1"/>
      </xdr:nvSpPr>
      <xdr:spPr>
        <a:xfrm>
          <a:off x="152660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151147</xdr:rowOff>
    </xdr:from>
    <xdr:ext cx="405111" cy="259045"/>
    <xdr:sp macro="" textlink="">
      <xdr:nvSpPr>
        <xdr:cNvPr id="578" name="n_2aveValue【消防施設】&#10;有形固定資産減価償却率">
          <a:extLst>
            <a:ext uri="{FF2B5EF4-FFF2-40B4-BE49-F238E27FC236}">
              <a16:creationId xmlns:a16="http://schemas.microsoft.com/office/drawing/2014/main" id="{FB3A6D36-08E0-411B-A40A-AE314A98EBE6}"/>
            </a:ext>
          </a:extLst>
        </xdr:cNvPr>
        <xdr:cNvSpPr txBox="1"/>
      </xdr:nvSpPr>
      <xdr:spPr>
        <a:xfrm>
          <a:off x="14389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11447</xdr:rowOff>
    </xdr:from>
    <xdr:ext cx="405111" cy="259045"/>
    <xdr:sp macro="" textlink="">
      <xdr:nvSpPr>
        <xdr:cNvPr id="579" name="n_3aveValue【消防施設】&#10;有形固定資産減価償却率">
          <a:extLst>
            <a:ext uri="{FF2B5EF4-FFF2-40B4-BE49-F238E27FC236}">
              <a16:creationId xmlns:a16="http://schemas.microsoft.com/office/drawing/2014/main" id="{18C3BAC9-7E56-4621-8DE6-D09362441732}"/>
            </a:ext>
          </a:extLst>
        </xdr:cNvPr>
        <xdr:cNvSpPr txBox="1"/>
      </xdr:nvSpPr>
      <xdr:spPr>
        <a:xfrm>
          <a:off x="13500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70229</xdr:rowOff>
    </xdr:from>
    <xdr:ext cx="405111" cy="259045"/>
    <xdr:sp macro="" textlink="">
      <xdr:nvSpPr>
        <xdr:cNvPr id="580" name="n_4aveValue【消防施設】&#10;有形固定資産減価償却率">
          <a:extLst>
            <a:ext uri="{FF2B5EF4-FFF2-40B4-BE49-F238E27FC236}">
              <a16:creationId xmlns:a16="http://schemas.microsoft.com/office/drawing/2014/main" id="{4E8BE669-B2BA-448E-BCF4-A56876E9B9DD}"/>
            </a:ext>
          </a:extLst>
        </xdr:cNvPr>
        <xdr:cNvSpPr txBox="1"/>
      </xdr:nvSpPr>
      <xdr:spPr>
        <a:xfrm>
          <a:off x="12611744" y="1430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164209</xdr:rowOff>
    </xdr:from>
    <xdr:ext cx="405111" cy="259045"/>
    <xdr:sp macro="" textlink="">
      <xdr:nvSpPr>
        <xdr:cNvPr id="581" name="n_3mainValue【消防施設】&#10;有形固定資産減価償却率">
          <a:extLst>
            <a:ext uri="{FF2B5EF4-FFF2-40B4-BE49-F238E27FC236}">
              <a16:creationId xmlns:a16="http://schemas.microsoft.com/office/drawing/2014/main" id="{506F4D8F-2683-4E93-A0D5-B3A001D93156}"/>
            </a:ext>
          </a:extLst>
        </xdr:cNvPr>
        <xdr:cNvSpPr txBox="1"/>
      </xdr:nvSpPr>
      <xdr:spPr>
        <a:xfrm>
          <a:off x="13500744" y="1388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159311</xdr:rowOff>
    </xdr:from>
    <xdr:ext cx="405111" cy="259045"/>
    <xdr:sp macro="" textlink="">
      <xdr:nvSpPr>
        <xdr:cNvPr id="582" name="n_4mainValue【消防施設】&#10;有形固定資産減価償却率">
          <a:extLst>
            <a:ext uri="{FF2B5EF4-FFF2-40B4-BE49-F238E27FC236}">
              <a16:creationId xmlns:a16="http://schemas.microsoft.com/office/drawing/2014/main" id="{FFDCF932-C1EC-415F-9285-7A71932CEB5F}"/>
            </a:ext>
          </a:extLst>
        </xdr:cNvPr>
        <xdr:cNvSpPr txBox="1"/>
      </xdr:nvSpPr>
      <xdr:spPr>
        <a:xfrm>
          <a:off x="12611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a:extLst>
            <a:ext uri="{FF2B5EF4-FFF2-40B4-BE49-F238E27FC236}">
              <a16:creationId xmlns:a16="http://schemas.microsoft.com/office/drawing/2014/main" id="{E09C2364-C14D-451D-8BBE-18BFAB04F03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a:extLst>
            <a:ext uri="{FF2B5EF4-FFF2-40B4-BE49-F238E27FC236}">
              <a16:creationId xmlns:a16="http://schemas.microsoft.com/office/drawing/2014/main" id="{B665BBC4-EA0D-4F4C-8129-BA520DD154D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a:extLst>
            <a:ext uri="{FF2B5EF4-FFF2-40B4-BE49-F238E27FC236}">
              <a16:creationId xmlns:a16="http://schemas.microsoft.com/office/drawing/2014/main" id="{6055C3A7-017D-428A-9892-D1F60D9734B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a:extLst>
            <a:ext uri="{FF2B5EF4-FFF2-40B4-BE49-F238E27FC236}">
              <a16:creationId xmlns:a16="http://schemas.microsoft.com/office/drawing/2014/main" id="{D3D984E5-8C1D-4C48-B1C1-1F49B39D8FA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a:extLst>
            <a:ext uri="{FF2B5EF4-FFF2-40B4-BE49-F238E27FC236}">
              <a16:creationId xmlns:a16="http://schemas.microsoft.com/office/drawing/2014/main" id="{9D81B1B8-56E7-4AA3-A892-B459E8FF7AE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a:extLst>
            <a:ext uri="{FF2B5EF4-FFF2-40B4-BE49-F238E27FC236}">
              <a16:creationId xmlns:a16="http://schemas.microsoft.com/office/drawing/2014/main" id="{30B8CFA3-1C90-45EE-A5A7-802BFE61E2F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a:extLst>
            <a:ext uri="{FF2B5EF4-FFF2-40B4-BE49-F238E27FC236}">
              <a16:creationId xmlns:a16="http://schemas.microsoft.com/office/drawing/2014/main" id="{917A9268-7987-453B-A6A4-78A6A6C9674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a:extLst>
            <a:ext uri="{FF2B5EF4-FFF2-40B4-BE49-F238E27FC236}">
              <a16:creationId xmlns:a16="http://schemas.microsoft.com/office/drawing/2014/main" id="{7A5D71CA-F092-465A-9066-A7FF04A8089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a:extLst>
            <a:ext uri="{FF2B5EF4-FFF2-40B4-BE49-F238E27FC236}">
              <a16:creationId xmlns:a16="http://schemas.microsoft.com/office/drawing/2014/main" id="{FBA54424-1B87-46AF-93BA-447AB99C9B9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a:extLst>
            <a:ext uri="{FF2B5EF4-FFF2-40B4-BE49-F238E27FC236}">
              <a16:creationId xmlns:a16="http://schemas.microsoft.com/office/drawing/2014/main" id="{2DAF04A2-E731-4F71-9803-92DBAB8D3E6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3" name="直線コネクタ 592">
          <a:extLst>
            <a:ext uri="{FF2B5EF4-FFF2-40B4-BE49-F238E27FC236}">
              <a16:creationId xmlns:a16="http://schemas.microsoft.com/office/drawing/2014/main" id="{D0F8926E-16BD-4A76-BED0-96EC5001FF7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4" name="テキスト ボックス 593">
          <a:extLst>
            <a:ext uri="{FF2B5EF4-FFF2-40B4-BE49-F238E27FC236}">
              <a16:creationId xmlns:a16="http://schemas.microsoft.com/office/drawing/2014/main" id="{E4D16836-7E62-455B-A8EA-019B22BFEF4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5" name="直線コネクタ 594">
          <a:extLst>
            <a:ext uri="{FF2B5EF4-FFF2-40B4-BE49-F238E27FC236}">
              <a16:creationId xmlns:a16="http://schemas.microsoft.com/office/drawing/2014/main" id="{91423941-7001-4A8F-9273-ACE8F6579F7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6" name="テキスト ボックス 595">
          <a:extLst>
            <a:ext uri="{FF2B5EF4-FFF2-40B4-BE49-F238E27FC236}">
              <a16:creationId xmlns:a16="http://schemas.microsoft.com/office/drawing/2014/main" id="{02D5D293-0F39-4524-9369-7810210D9BB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7" name="直線コネクタ 596">
          <a:extLst>
            <a:ext uri="{FF2B5EF4-FFF2-40B4-BE49-F238E27FC236}">
              <a16:creationId xmlns:a16="http://schemas.microsoft.com/office/drawing/2014/main" id="{EEA30CA7-57B0-49DD-8E32-06173E75522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8" name="テキスト ボックス 597">
          <a:extLst>
            <a:ext uri="{FF2B5EF4-FFF2-40B4-BE49-F238E27FC236}">
              <a16:creationId xmlns:a16="http://schemas.microsoft.com/office/drawing/2014/main" id="{9078E546-5F09-41CA-BF18-CC3E3BAB7351}"/>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9" name="直線コネクタ 598">
          <a:extLst>
            <a:ext uri="{FF2B5EF4-FFF2-40B4-BE49-F238E27FC236}">
              <a16:creationId xmlns:a16="http://schemas.microsoft.com/office/drawing/2014/main" id="{C1B980AA-9AA4-4E97-B314-F4131BC249A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0" name="テキスト ボックス 599">
          <a:extLst>
            <a:ext uri="{FF2B5EF4-FFF2-40B4-BE49-F238E27FC236}">
              <a16:creationId xmlns:a16="http://schemas.microsoft.com/office/drawing/2014/main" id="{F30709C1-4FFD-49F7-B606-CC00BA8F6B2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1" name="直線コネクタ 600">
          <a:extLst>
            <a:ext uri="{FF2B5EF4-FFF2-40B4-BE49-F238E27FC236}">
              <a16:creationId xmlns:a16="http://schemas.microsoft.com/office/drawing/2014/main" id="{968AEC39-9D38-44D2-9F93-B2F67397252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2" name="テキスト ボックス 601">
          <a:extLst>
            <a:ext uri="{FF2B5EF4-FFF2-40B4-BE49-F238E27FC236}">
              <a16:creationId xmlns:a16="http://schemas.microsoft.com/office/drawing/2014/main" id="{726F2108-196D-4A3D-8CBB-D3ECE04D49C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a:extLst>
            <a:ext uri="{FF2B5EF4-FFF2-40B4-BE49-F238E27FC236}">
              <a16:creationId xmlns:a16="http://schemas.microsoft.com/office/drawing/2014/main" id="{695FA729-802E-40A5-BD9E-823BB5869F5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a:extLst>
            <a:ext uri="{FF2B5EF4-FFF2-40B4-BE49-F238E27FC236}">
              <a16:creationId xmlns:a16="http://schemas.microsoft.com/office/drawing/2014/main" id="{0FF01537-AFC3-4182-82F5-F91B4F99991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消防施設】&#10;一人当たり面積グラフ枠">
          <a:extLst>
            <a:ext uri="{FF2B5EF4-FFF2-40B4-BE49-F238E27FC236}">
              <a16:creationId xmlns:a16="http://schemas.microsoft.com/office/drawing/2014/main" id="{83ECD025-49AA-471D-BB0B-F8B9D1032A5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160782</xdr:rowOff>
    </xdr:from>
    <xdr:to>
      <xdr:col>116</xdr:col>
      <xdr:colOff>62864</xdr:colOff>
      <xdr:row>86</xdr:row>
      <xdr:rowOff>110489</xdr:rowOff>
    </xdr:to>
    <xdr:cxnSp macro="">
      <xdr:nvCxnSpPr>
        <xdr:cNvPr id="606" name="直線コネクタ 605">
          <a:extLst>
            <a:ext uri="{FF2B5EF4-FFF2-40B4-BE49-F238E27FC236}">
              <a16:creationId xmlns:a16="http://schemas.microsoft.com/office/drawing/2014/main" id="{2A6DFC5D-B3EF-4BF1-854B-AFCD07B86D22}"/>
            </a:ext>
          </a:extLst>
        </xdr:cNvPr>
        <xdr:cNvCxnSpPr/>
      </xdr:nvCxnSpPr>
      <xdr:spPr>
        <a:xfrm flipV="1">
          <a:off x="22160864" y="13533882"/>
          <a:ext cx="0" cy="1321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607" name="【消防施設】&#10;一人当たり面積最小値テキスト">
          <a:extLst>
            <a:ext uri="{FF2B5EF4-FFF2-40B4-BE49-F238E27FC236}">
              <a16:creationId xmlns:a16="http://schemas.microsoft.com/office/drawing/2014/main" id="{D42EEF23-EF4C-4278-A215-E33CAE7C6CEC}"/>
            </a:ext>
          </a:extLst>
        </xdr:cNvPr>
        <xdr:cNvSpPr txBox="1"/>
      </xdr:nvSpPr>
      <xdr:spPr>
        <a:xfrm>
          <a:off x="22199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608" name="直線コネクタ 607">
          <a:extLst>
            <a:ext uri="{FF2B5EF4-FFF2-40B4-BE49-F238E27FC236}">
              <a16:creationId xmlns:a16="http://schemas.microsoft.com/office/drawing/2014/main" id="{5690018E-15D3-43D0-AF17-D4D598513222}"/>
            </a:ext>
          </a:extLst>
        </xdr:cNvPr>
        <xdr:cNvCxnSpPr/>
      </xdr:nvCxnSpPr>
      <xdr:spPr>
        <a:xfrm>
          <a:off x="22072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107459</xdr:rowOff>
    </xdr:from>
    <xdr:ext cx="469744" cy="259045"/>
    <xdr:sp macro="" textlink="">
      <xdr:nvSpPr>
        <xdr:cNvPr id="609" name="【消防施設】&#10;一人当たり面積最大値テキスト">
          <a:extLst>
            <a:ext uri="{FF2B5EF4-FFF2-40B4-BE49-F238E27FC236}">
              <a16:creationId xmlns:a16="http://schemas.microsoft.com/office/drawing/2014/main" id="{6B287F7F-4F62-435A-AC00-EC6B3504985E}"/>
            </a:ext>
          </a:extLst>
        </xdr:cNvPr>
        <xdr:cNvSpPr txBox="1"/>
      </xdr:nvSpPr>
      <xdr:spPr>
        <a:xfrm>
          <a:off x="22199600" y="1330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160782</xdr:rowOff>
    </xdr:from>
    <xdr:to>
      <xdr:col>116</xdr:col>
      <xdr:colOff>152400</xdr:colOff>
      <xdr:row>78</xdr:row>
      <xdr:rowOff>160782</xdr:rowOff>
    </xdr:to>
    <xdr:cxnSp macro="">
      <xdr:nvCxnSpPr>
        <xdr:cNvPr id="610" name="直線コネクタ 609">
          <a:extLst>
            <a:ext uri="{FF2B5EF4-FFF2-40B4-BE49-F238E27FC236}">
              <a16:creationId xmlns:a16="http://schemas.microsoft.com/office/drawing/2014/main" id="{1C7E061E-6CD9-4678-A28D-A8B43877C959}"/>
            </a:ext>
          </a:extLst>
        </xdr:cNvPr>
        <xdr:cNvCxnSpPr/>
      </xdr:nvCxnSpPr>
      <xdr:spPr>
        <a:xfrm>
          <a:off x="22072600" y="1353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105935</xdr:rowOff>
    </xdr:from>
    <xdr:ext cx="469744" cy="259045"/>
    <xdr:sp macro="" textlink="">
      <xdr:nvSpPr>
        <xdr:cNvPr id="611" name="【消防施設】&#10;一人当たり面積平均値テキスト">
          <a:extLst>
            <a:ext uri="{FF2B5EF4-FFF2-40B4-BE49-F238E27FC236}">
              <a16:creationId xmlns:a16="http://schemas.microsoft.com/office/drawing/2014/main" id="{14EE2E5D-E86A-45FE-9ABE-D3CB06305E16}"/>
            </a:ext>
          </a:extLst>
        </xdr:cNvPr>
        <xdr:cNvSpPr txBox="1"/>
      </xdr:nvSpPr>
      <xdr:spPr>
        <a:xfrm>
          <a:off x="22199600" y="14679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127508</xdr:rowOff>
    </xdr:from>
    <xdr:to>
      <xdr:col>116</xdr:col>
      <xdr:colOff>114300</xdr:colOff>
      <xdr:row>86</xdr:row>
      <xdr:rowOff>57658</xdr:rowOff>
    </xdr:to>
    <xdr:sp macro="" textlink="">
      <xdr:nvSpPr>
        <xdr:cNvPr id="612" name="フローチャート: 判断 611">
          <a:extLst>
            <a:ext uri="{FF2B5EF4-FFF2-40B4-BE49-F238E27FC236}">
              <a16:creationId xmlns:a16="http://schemas.microsoft.com/office/drawing/2014/main" id="{0BA4F8CA-A58F-46DF-B3B8-3B9792BC9E37}"/>
            </a:ext>
          </a:extLst>
        </xdr:cNvPr>
        <xdr:cNvSpPr/>
      </xdr:nvSpPr>
      <xdr:spPr>
        <a:xfrm>
          <a:off x="22110700" y="147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130556</xdr:rowOff>
    </xdr:from>
    <xdr:to>
      <xdr:col>112</xdr:col>
      <xdr:colOff>38100</xdr:colOff>
      <xdr:row>86</xdr:row>
      <xdr:rowOff>60706</xdr:rowOff>
    </xdr:to>
    <xdr:sp macro="" textlink="">
      <xdr:nvSpPr>
        <xdr:cNvPr id="613" name="フローチャート: 判断 612">
          <a:extLst>
            <a:ext uri="{FF2B5EF4-FFF2-40B4-BE49-F238E27FC236}">
              <a16:creationId xmlns:a16="http://schemas.microsoft.com/office/drawing/2014/main" id="{6E664DE6-2DCE-4B9C-B807-DAA2E56C1B52}"/>
            </a:ext>
          </a:extLst>
        </xdr:cNvPr>
        <xdr:cNvSpPr/>
      </xdr:nvSpPr>
      <xdr:spPr>
        <a:xfrm>
          <a:off x="21272500" y="1470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129794</xdr:rowOff>
    </xdr:from>
    <xdr:to>
      <xdr:col>107</xdr:col>
      <xdr:colOff>101600</xdr:colOff>
      <xdr:row>86</xdr:row>
      <xdr:rowOff>59944</xdr:rowOff>
    </xdr:to>
    <xdr:sp macro="" textlink="">
      <xdr:nvSpPr>
        <xdr:cNvPr id="614" name="フローチャート: 判断 613">
          <a:extLst>
            <a:ext uri="{FF2B5EF4-FFF2-40B4-BE49-F238E27FC236}">
              <a16:creationId xmlns:a16="http://schemas.microsoft.com/office/drawing/2014/main" id="{C5AA442C-3072-4642-9312-2E2F492753EC}"/>
            </a:ext>
          </a:extLst>
        </xdr:cNvPr>
        <xdr:cNvSpPr/>
      </xdr:nvSpPr>
      <xdr:spPr>
        <a:xfrm>
          <a:off x="203835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166370</xdr:rowOff>
    </xdr:from>
    <xdr:to>
      <xdr:col>102</xdr:col>
      <xdr:colOff>165100</xdr:colOff>
      <xdr:row>86</xdr:row>
      <xdr:rowOff>96520</xdr:rowOff>
    </xdr:to>
    <xdr:sp macro="" textlink="">
      <xdr:nvSpPr>
        <xdr:cNvPr id="615" name="フローチャート: 判断 614">
          <a:extLst>
            <a:ext uri="{FF2B5EF4-FFF2-40B4-BE49-F238E27FC236}">
              <a16:creationId xmlns:a16="http://schemas.microsoft.com/office/drawing/2014/main" id="{AA1F1D1D-700F-4408-BA0E-E34E8563E57D}"/>
            </a:ext>
          </a:extLst>
        </xdr:cNvPr>
        <xdr:cNvSpPr/>
      </xdr:nvSpPr>
      <xdr:spPr>
        <a:xfrm>
          <a:off x="19494500" y="1473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170942</xdr:rowOff>
    </xdr:from>
    <xdr:to>
      <xdr:col>98</xdr:col>
      <xdr:colOff>38100</xdr:colOff>
      <xdr:row>86</xdr:row>
      <xdr:rowOff>101092</xdr:rowOff>
    </xdr:to>
    <xdr:sp macro="" textlink="">
      <xdr:nvSpPr>
        <xdr:cNvPr id="616" name="フローチャート: 判断 615">
          <a:extLst>
            <a:ext uri="{FF2B5EF4-FFF2-40B4-BE49-F238E27FC236}">
              <a16:creationId xmlns:a16="http://schemas.microsoft.com/office/drawing/2014/main" id="{5370DAED-D2FC-4161-AE22-21D485898D24}"/>
            </a:ext>
          </a:extLst>
        </xdr:cNvPr>
        <xdr:cNvSpPr/>
      </xdr:nvSpPr>
      <xdr:spPr>
        <a:xfrm>
          <a:off x="18605500" y="1474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E19438E-76C2-46CF-A7BE-716CCD01FE5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2FF021C1-ECC5-4F5F-AED5-8CF6F7479F8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6844179D-23D2-4F83-992B-91C996391D0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6001E745-E575-4855-A106-9881739E3A8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5CDA991D-8C46-4CB1-B711-D982B945728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7113</xdr:rowOff>
    </xdr:from>
    <xdr:to>
      <xdr:col>102</xdr:col>
      <xdr:colOff>165100</xdr:colOff>
      <xdr:row>86</xdr:row>
      <xdr:rowOff>108713</xdr:rowOff>
    </xdr:to>
    <xdr:sp macro="" textlink="">
      <xdr:nvSpPr>
        <xdr:cNvPr id="622" name="楕円 621">
          <a:extLst>
            <a:ext uri="{FF2B5EF4-FFF2-40B4-BE49-F238E27FC236}">
              <a16:creationId xmlns:a16="http://schemas.microsoft.com/office/drawing/2014/main" id="{12679AC5-853B-4A95-AAB8-AD05A148B313}"/>
            </a:ext>
          </a:extLst>
        </xdr:cNvPr>
        <xdr:cNvSpPr/>
      </xdr:nvSpPr>
      <xdr:spPr>
        <a:xfrm>
          <a:off x="19494500" y="1475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7874</xdr:rowOff>
    </xdr:from>
    <xdr:to>
      <xdr:col>98</xdr:col>
      <xdr:colOff>38100</xdr:colOff>
      <xdr:row>86</xdr:row>
      <xdr:rowOff>109474</xdr:rowOff>
    </xdr:to>
    <xdr:sp macro="" textlink="">
      <xdr:nvSpPr>
        <xdr:cNvPr id="623" name="楕円 622">
          <a:extLst>
            <a:ext uri="{FF2B5EF4-FFF2-40B4-BE49-F238E27FC236}">
              <a16:creationId xmlns:a16="http://schemas.microsoft.com/office/drawing/2014/main" id="{418F549F-F569-4C81-A08B-74E8A2A88B4D}"/>
            </a:ext>
          </a:extLst>
        </xdr:cNvPr>
        <xdr:cNvSpPr/>
      </xdr:nvSpPr>
      <xdr:spPr>
        <a:xfrm>
          <a:off x="18605500" y="1475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57913</xdr:rowOff>
    </xdr:from>
    <xdr:to>
      <xdr:col>102</xdr:col>
      <xdr:colOff>114300</xdr:colOff>
      <xdr:row>86</xdr:row>
      <xdr:rowOff>58674</xdr:rowOff>
    </xdr:to>
    <xdr:cxnSp macro="">
      <xdr:nvCxnSpPr>
        <xdr:cNvPr id="624" name="直線コネクタ 623">
          <a:extLst>
            <a:ext uri="{FF2B5EF4-FFF2-40B4-BE49-F238E27FC236}">
              <a16:creationId xmlns:a16="http://schemas.microsoft.com/office/drawing/2014/main" id="{72C6DCD6-1ACA-4E03-BB63-B8BEE24D60F9}"/>
            </a:ext>
          </a:extLst>
        </xdr:cNvPr>
        <xdr:cNvCxnSpPr/>
      </xdr:nvCxnSpPr>
      <xdr:spPr>
        <a:xfrm flipV="1">
          <a:off x="18656300" y="14802613"/>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77233</xdr:rowOff>
    </xdr:from>
    <xdr:ext cx="469744" cy="259045"/>
    <xdr:sp macro="" textlink="">
      <xdr:nvSpPr>
        <xdr:cNvPr id="625" name="n_1aveValue【消防施設】&#10;一人当たり面積">
          <a:extLst>
            <a:ext uri="{FF2B5EF4-FFF2-40B4-BE49-F238E27FC236}">
              <a16:creationId xmlns:a16="http://schemas.microsoft.com/office/drawing/2014/main" id="{D778A1D4-CBE1-457C-B10A-5F6429E21B4E}"/>
            </a:ext>
          </a:extLst>
        </xdr:cNvPr>
        <xdr:cNvSpPr txBox="1"/>
      </xdr:nvSpPr>
      <xdr:spPr>
        <a:xfrm>
          <a:off x="21075727" y="1447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76471</xdr:rowOff>
    </xdr:from>
    <xdr:ext cx="469744" cy="259045"/>
    <xdr:sp macro="" textlink="">
      <xdr:nvSpPr>
        <xdr:cNvPr id="626" name="n_2aveValue【消防施設】&#10;一人当たり面積">
          <a:extLst>
            <a:ext uri="{FF2B5EF4-FFF2-40B4-BE49-F238E27FC236}">
              <a16:creationId xmlns:a16="http://schemas.microsoft.com/office/drawing/2014/main" id="{B2CB91CF-94AF-499C-BF7A-AFA3F4DB09B1}"/>
            </a:ext>
          </a:extLst>
        </xdr:cNvPr>
        <xdr:cNvSpPr txBox="1"/>
      </xdr:nvSpPr>
      <xdr:spPr>
        <a:xfrm>
          <a:off x="20199427" y="1447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113047</xdr:rowOff>
    </xdr:from>
    <xdr:ext cx="469744" cy="259045"/>
    <xdr:sp macro="" textlink="">
      <xdr:nvSpPr>
        <xdr:cNvPr id="627" name="n_3aveValue【消防施設】&#10;一人当たり面積">
          <a:extLst>
            <a:ext uri="{FF2B5EF4-FFF2-40B4-BE49-F238E27FC236}">
              <a16:creationId xmlns:a16="http://schemas.microsoft.com/office/drawing/2014/main" id="{A8D654B4-1106-4FA7-B44C-6901EF79E43E}"/>
            </a:ext>
          </a:extLst>
        </xdr:cNvPr>
        <xdr:cNvSpPr txBox="1"/>
      </xdr:nvSpPr>
      <xdr:spPr>
        <a:xfrm>
          <a:off x="19310427" y="1451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117619</xdr:rowOff>
    </xdr:from>
    <xdr:ext cx="469744" cy="259045"/>
    <xdr:sp macro="" textlink="">
      <xdr:nvSpPr>
        <xdr:cNvPr id="628" name="n_4aveValue【消防施設】&#10;一人当たり面積">
          <a:extLst>
            <a:ext uri="{FF2B5EF4-FFF2-40B4-BE49-F238E27FC236}">
              <a16:creationId xmlns:a16="http://schemas.microsoft.com/office/drawing/2014/main" id="{9171FAFA-0169-47E8-92C2-A6FCD43EC389}"/>
            </a:ext>
          </a:extLst>
        </xdr:cNvPr>
        <xdr:cNvSpPr txBox="1"/>
      </xdr:nvSpPr>
      <xdr:spPr>
        <a:xfrm>
          <a:off x="18421427" y="1451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99840</xdr:rowOff>
    </xdr:from>
    <xdr:ext cx="469744" cy="259045"/>
    <xdr:sp macro="" textlink="">
      <xdr:nvSpPr>
        <xdr:cNvPr id="629" name="n_3mainValue【消防施設】&#10;一人当たり面積">
          <a:extLst>
            <a:ext uri="{FF2B5EF4-FFF2-40B4-BE49-F238E27FC236}">
              <a16:creationId xmlns:a16="http://schemas.microsoft.com/office/drawing/2014/main" id="{7C60DA53-722D-41E3-B54E-AC1731DA1B6A}"/>
            </a:ext>
          </a:extLst>
        </xdr:cNvPr>
        <xdr:cNvSpPr txBox="1"/>
      </xdr:nvSpPr>
      <xdr:spPr>
        <a:xfrm>
          <a:off x="19310427" y="1484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100601</xdr:rowOff>
    </xdr:from>
    <xdr:ext cx="469744" cy="259045"/>
    <xdr:sp macro="" textlink="">
      <xdr:nvSpPr>
        <xdr:cNvPr id="630" name="n_4mainValue【消防施設】&#10;一人当たり面積">
          <a:extLst>
            <a:ext uri="{FF2B5EF4-FFF2-40B4-BE49-F238E27FC236}">
              <a16:creationId xmlns:a16="http://schemas.microsoft.com/office/drawing/2014/main" id="{D4ED5B39-A891-4F9B-84A6-61AA8B07E0B1}"/>
            </a:ext>
          </a:extLst>
        </xdr:cNvPr>
        <xdr:cNvSpPr txBox="1"/>
      </xdr:nvSpPr>
      <xdr:spPr>
        <a:xfrm>
          <a:off x="18421427" y="1484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1" name="正方形/長方形 630">
          <a:extLst>
            <a:ext uri="{FF2B5EF4-FFF2-40B4-BE49-F238E27FC236}">
              <a16:creationId xmlns:a16="http://schemas.microsoft.com/office/drawing/2014/main" id="{D9CD3A39-700A-464B-8042-A11DE0E724F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2" name="正方形/長方形 631">
          <a:extLst>
            <a:ext uri="{FF2B5EF4-FFF2-40B4-BE49-F238E27FC236}">
              <a16:creationId xmlns:a16="http://schemas.microsoft.com/office/drawing/2014/main" id="{20774AD1-BD75-4C2D-BF7A-9C8124E827E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3" name="正方形/長方形 632">
          <a:extLst>
            <a:ext uri="{FF2B5EF4-FFF2-40B4-BE49-F238E27FC236}">
              <a16:creationId xmlns:a16="http://schemas.microsoft.com/office/drawing/2014/main" id="{6BE01000-E635-4569-8C0E-5933ECA79D8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4" name="正方形/長方形 633">
          <a:extLst>
            <a:ext uri="{FF2B5EF4-FFF2-40B4-BE49-F238E27FC236}">
              <a16:creationId xmlns:a16="http://schemas.microsoft.com/office/drawing/2014/main" id="{32E4D0C9-1A0B-4C72-9C49-BD9ADE36E93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5" name="正方形/長方形 634">
          <a:extLst>
            <a:ext uri="{FF2B5EF4-FFF2-40B4-BE49-F238E27FC236}">
              <a16:creationId xmlns:a16="http://schemas.microsoft.com/office/drawing/2014/main" id="{4BE4176C-463E-4FC7-954B-1516BCEAF60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6" name="正方形/長方形 635">
          <a:extLst>
            <a:ext uri="{FF2B5EF4-FFF2-40B4-BE49-F238E27FC236}">
              <a16:creationId xmlns:a16="http://schemas.microsoft.com/office/drawing/2014/main" id="{FEBDC0CB-AD11-4790-9A37-DB7E246963F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7" name="正方形/長方形 636">
          <a:extLst>
            <a:ext uri="{FF2B5EF4-FFF2-40B4-BE49-F238E27FC236}">
              <a16:creationId xmlns:a16="http://schemas.microsoft.com/office/drawing/2014/main" id="{435B875B-9748-423D-8F4E-C6B9FBAFB8D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正方形/長方形 637">
          <a:extLst>
            <a:ext uri="{FF2B5EF4-FFF2-40B4-BE49-F238E27FC236}">
              <a16:creationId xmlns:a16="http://schemas.microsoft.com/office/drawing/2014/main" id="{1640A73D-32AE-4046-BA7C-32E3D0E3FCC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9" name="テキスト ボックス 638">
          <a:extLst>
            <a:ext uri="{FF2B5EF4-FFF2-40B4-BE49-F238E27FC236}">
              <a16:creationId xmlns:a16="http://schemas.microsoft.com/office/drawing/2014/main" id="{ECAF8CFC-C3B5-4D1B-96E2-ECA334363C6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0" name="直線コネクタ 639">
          <a:extLst>
            <a:ext uri="{FF2B5EF4-FFF2-40B4-BE49-F238E27FC236}">
              <a16:creationId xmlns:a16="http://schemas.microsoft.com/office/drawing/2014/main" id="{16BA4084-3FA6-41B8-8987-B95AC3A9045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1" name="テキスト ボックス 640">
          <a:extLst>
            <a:ext uri="{FF2B5EF4-FFF2-40B4-BE49-F238E27FC236}">
              <a16:creationId xmlns:a16="http://schemas.microsoft.com/office/drawing/2014/main" id="{372F7A8A-B0EC-4730-9E42-3128F2F6586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2" name="直線コネクタ 641">
          <a:extLst>
            <a:ext uri="{FF2B5EF4-FFF2-40B4-BE49-F238E27FC236}">
              <a16:creationId xmlns:a16="http://schemas.microsoft.com/office/drawing/2014/main" id="{611B5BD5-82C3-4FEF-B995-8494F4393F0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3" name="テキスト ボックス 642">
          <a:extLst>
            <a:ext uri="{FF2B5EF4-FFF2-40B4-BE49-F238E27FC236}">
              <a16:creationId xmlns:a16="http://schemas.microsoft.com/office/drawing/2014/main" id="{60424A2F-9B72-4CDB-97D2-5F47F4C4AFD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4" name="直線コネクタ 643">
          <a:extLst>
            <a:ext uri="{FF2B5EF4-FFF2-40B4-BE49-F238E27FC236}">
              <a16:creationId xmlns:a16="http://schemas.microsoft.com/office/drawing/2014/main" id="{1F7FB596-626E-4B3A-A818-B15C610B251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5" name="テキスト ボックス 644">
          <a:extLst>
            <a:ext uri="{FF2B5EF4-FFF2-40B4-BE49-F238E27FC236}">
              <a16:creationId xmlns:a16="http://schemas.microsoft.com/office/drawing/2014/main" id="{EB9D1651-AA34-4DE8-8470-269953BCC85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6" name="直線コネクタ 645">
          <a:extLst>
            <a:ext uri="{FF2B5EF4-FFF2-40B4-BE49-F238E27FC236}">
              <a16:creationId xmlns:a16="http://schemas.microsoft.com/office/drawing/2014/main" id="{99B844C8-47CB-4957-91C8-FBDDD6FB354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7" name="テキスト ボックス 646">
          <a:extLst>
            <a:ext uri="{FF2B5EF4-FFF2-40B4-BE49-F238E27FC236}">
              <a16:creationId xmlns:a16="http://schemas.microsoft.com/office/drawing/2014/main" id="{C6D34AA5-BA51-4980-A1ED-C0562A8E6D1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8" name="直線コネクタ 647">
          <a:extLst>
            <a:ext uri="{FF2B5EF4-FFF2-40B4-BE49-F238E27FC236}">
              <a16:creationId xmlns:a16="http://schemas.microsoft.com/office/drawing/2014/main" id="{E82B21BC-0C75-4D9E-A4E2-F910A5FE748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9" name="テキスト ボックス 648">
          <a:extLst>
            <a:ext uri="{FF2B5EF4-FFF2-40B4-BE49-F238E27FC236}">
              <a16:creationId xmlns:a16="http://schemas.microsoft.com/office/drawing/2014/main" id="{E8DC6896-6549-47DC-A9C7-3AB9C268CE8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0" name="直線コネクタ 649">
          <a:extLst>
            <a:ext uri="{FF2B5EF4-FFF2-40B4-BE49-F238E27FC236}">
              <a16:creationId xmlns:a16="http://schemas.microsoft.com/office/drawing/2014/main" id="{8ABB39AD-0F5A-4AE1-9F08-CA90B8C707A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1" name="テキスト ボックス 650">
          <a:extLst>
            <a:ext uri="{FF2B5EF4-FFF2-40B4-BE49-F238E27FC236}">
              <a16:creationId xmlns:a16="http://schemas.microsoft.com/office/drawing/2014/main" id="{F5425A6D-1A1A-4604-A8E0-35E5A0ED6D9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2" name="直線コネクタ 651">
          <a:extLst>
            <a:ext uri="{FF2B5EF4-FFF2-40B4-BE49-F238E27FC236}">
              <a16:creationId xmlns:a16="http://schemas.microsoft.com/office/drawing/2014/main" id="{F083836B-0DEB-438C-A78B-0983FAA374F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3" name="テキスト ボックス 652">
          <a:extLst>
            <a:ext uri="{FF2B5EF4-FFF2-40B4-BE49-F238E27FC236}">
              <a16:creationId xmlns:a16="http://schemas.microsoft.com/office/drawing/2014/main" id="{F6FA2C8E-DB34-4112-A73F-9BC8ADB7E32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4" name="直線コネクタ 653">
          <a:extLst>
            <a:ext uri="{FF2B5EF4-FFF2-40B4-BE49-F238E27FC236}">
              <a16:creationId xmlns:a16="http://schemas.microsoft.com/office/drawing/2014/main" id="{9E6DE679-2768-4D38-B9DA-2FCE12D174B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庁舎】&#10;有形固定資産減価償却率グラフ枠">
          <a:extLst>
            <a:ext uri="{FF2B5EF4-FFF2-40B4-BE49-F238E27FC236}">
              <a16:creationId xmlns:a16="http://schemas.microsoft.com/office/drawing/2014/main" id="{768D2E44-244F-43EC-A61D-353F87CD1C5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48442</xdr:rowOff>
    </xdr:from>
    <xdr:to>
      <xdr:col>85</xdr:col>
      <xdr:colOff>126364</xdr:colOff>
      <xdr:row>109</xdr:row>
      <xdr:rowOff>4355</xdr:rowOff>
    </xdr:to>
    <xdr:cxnSp macro="">
      <xdr:nvCxnSpPr>
        <xdr:cNvPr id="656" name="直線コネクタ 655">
          <a:extLst>
            <a:ext uri="{FF2B5EF4-FFF2-40B4-BE49-F238E27FC236}">
              <a16:creationId xmlns:a16="http://schemas.microsoft.com/office/drawing/2014/main" id="{71057AD9-C0B2-4676-B273-995CC1731CF4}"/>
            </a:ext>
          </a:extLst>
        </xdr:cNvPr>
        <xdr:cNvCxnSpPr/>
      </xdr:nvCxnSpPr>
      <xdr:spPr>
        <a:xfrm flipV="1">
          <a:off x="16318864" y="17193442"/>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657" name="【庁舎】&#10;有形固定資産減価償却率最小値テキスト">
          <a:extLst>
            <a:ext uri="{FF2B5EF4-FFF2-40B4-BE49-F238E27FC236}">
              <a16:creationId xmlns:a16="http://schemas.microsoft.com/office/drawing/2014/main" id="{607CDD76-0854-40A4-94C6-B5BEEBAB0FCD}"/>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658" name="直線コネクタ 657">
          <a:extLst>
            <a:ext uri="{FF2B5EF4-FFF2-40B4-BE49-F238E27FC236}">
              <a16:creationId xmlns:a16="http://schemas.microsoft.com/office/drawing/2014/main" id="{6CD26F87-90FC-4C82-A2A0-F87408DCA5D1}"/>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166569</xdr:rowOff>
    </xdr:from>
    <xdr:ext cx="340478" cy="259045"/>
    <xdr:sp macro="" textlink="">
      <xdr:nvSpPr>
        <xdr:cNvPr id="659" name="【庁舎】&#10;有形固定資産減価償却率最大値テキスト">
          <a:extLst>
            <a:ext uri="{FF2B5EF4-FFF2-40B4-BE49-F238E27FC236}">
              <a16:creationId xmlns:a16="http://schemas.microsoft.com/office/drawing/2014/main" id="{6E032B54-B3DD-495A-ABC8-3BEF7C4606F8}"/>
            </a:ext>
          </a:extLst>
        </xdr:cNvPr>
        <xdr:cNvSpPr txBox="1"/>
      </xdr:nvSpPr>
      <xdr:spPr>
        <a:xfrm>
          <a:off x="16357600" y="16968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48442</xdr:rowOff>
    </xdr:from>
    <xdr:to>
      <xdr:col>86</xdr:col>
      <xdr:colOff>25400</xdr:colOff>
      <xdr:row>100</xdr:row>
      <xdr:rowOff>48442</xdr:rowOff>
    </xdr:to>
    <xdr:cxnSp macro="">
      <xdr:nvCxnSpPr>
        <xdr:cNvPr id="660" name="直線コネクタ 659">
          <a:extLst>
            <a:ext uri="{FF2B5EF4-FFF2-40B4-BE49-F238E27FC236}">
              <a16:creationId xmlns:a16="http://schemas.microsoft.com/office/drawing/2014/main" id="{C5D43A73-0079-42E9-BF16-54202F49A6B3}"/>
            </a:ext>
          </a:extLst>
        </xdr:cNvPr>
        <xdr:cNvCxnSpPr/>
      </xdr:nvCxnSpPr>
      <xdr:spPr>
        <a:xfrm>
          <a:off x="16230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163847</xdr:rowOff>
    </xdr:from>
    <xdr:ext cx="405111" cy="259045"/>
    <xdr:sp macro="" textlink="">
      <xdr:nvSpPr>
        <xdr:cNvPr id="661" name="【庁舎】&#10;有形固定資産減価償却率平均値テキスト">
          <a:extLst>
            <a:ext uri="{FF2B5EF4-FFF2-40B4-BE49-F238E27FC236}">
              <a16:creationId xmlns:a16="http://schemas.microsoft.com/office/drawing/2014/main" id="{8A325CDE-BE22-4ABB-B738-A65296B08F12}"/>
            </a:ext>
          </a:extLst>
        </xdr:cNvPr>
        <xdr:cNvSpPr txBox="1"/>
      </xdr:nvSpPr>
      <xdr:spPr>
        <a:xfrm>
          <a:off x="16357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662" name="フローチャート: 判断 661">
          <a:extLst>
            <a:ext uri="{FF2B5EF4-FFF2-40B4-BE49-F238E27FC236}">
              <a16:creationId xmlns:a16="http://schemas.microsoft.com/office/drawing/2014/main" id="{7ADBA49D-3ADB-46E4-A067-4026E77F3345}"/>
            </a:ext>
          </a:extLst>
        </xdr:cNvPr>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663" name="フローチャート: 判断 662">
          <a:extLst>
            <a:ext uri="{FF2B5EF4-FFF2-40B4-BE49-F238E27FC236}">
              <a16:creationId xmlns:a16="http://schemas.microsoft.com/office/drawing/2014/main" id="{27823667-2C40-4986-A56B-140A35EDDB63}"/>
            </a:ext>
          </a:extLst>
        </xdr:cNvPr>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164193</xdr:rowOff>
    </xdr:from>
    <xdr:to>
      <xdr:col>76</xdr:col>
      <xdr:colOff>165100</xdr:colOff>
      <xdr:row>105</xdr:row>
      <xdr:rowOff>94343</xdr:rowOff>
    </xdr:to>
    <xdr:sp macro="" textlink="">
      <xdr:nvSpPr>
        <xdr:cNvPr id="664" name="フローチャート: 判断 663">
          <a:extLst>
            <a:ext uri="{FF2B5EF4-FFF2-40B4-BE49-F238E27FC236}">
              <a16:creationId xmlns:a16="http://schemas.microsoft.com/office/drawing/2014/main" id="{B100A063-E772-4D2A-BE55-C80BCBCB03D1}"/>
            </a:ext>
          </a:extLst>
        </xdr:cNvPr>
        <xdr:cNvSpPr/>
      </xdr:nvSpPr>
      <xdr:spPr>
        <a:xfrm>
          <a:off x="14541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665" name="フローチャート: 判断 664">
          <a:extLst>
            <a:ext uri="{FF2B5EF4-FFF2-40B4-BE49-F238E27FC236}">
              <a16:creationId xmlns:a16="http://schemas.microsoft.com/office/drawing/2014/main" id="{0698827F-9A9E-48E6-8FC4-D54BFCC0AE4B}"/>
            </a:ext>
          </a:extLst>
        </xdr:cNvPr>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666" name="フローチャート: 判断 665">
          <a:extLst>
            <a:ext uri="{FF2B5EF4-FFF2-40B4-BE49-F238E27FC236}">
              <a16:creationId xmlns:a16="http://schemas.microsoft.com/office/drawing/2014/main" id="{508609B8-DE68-4B38-95ED-64D56CE779B9}"/>
            </a:ext>
          </a:extLst>
        </xdr:cNvPr>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77E32849-2CED-47A4-80B6-23AA9134DD8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DE145FA2-9728-459B-96F6-8B7AA28FC6C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E647721C-5821-4883-AFA8-FAB42BC147D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235C8819-25DF-4B47-8E80-2EB8A4BBA1B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AD10E577-045D-4250-A42B-243BEDC371E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107</xdr:row>
      <xdr:rowOff>62956</xdr:rowOff>
    </xdr:from>
    <xdr:to>
      <xdr:col>72</xdr:col>
      <xdr:colOff>38100</xdr:colOff>
      <xdr:row>107</xdr:row>
      <xdr:rowOff>164556</xdr:rowOff>
    </xdr:to>
    <xdr:sp macro="" textlink="">
      <xdr:nvSpPr>
        <xdr:cNvPr id="672" name="楕円 671">
          <a:extLst>
            <a:ext uri="{FF2B5EF4-FFF2-40B4-BE49-F238E27FC236}">
              <a16:creationId xmlns:a16="http://schemas.microsoft.com/office/drawing/2014/main" id="{FFA415AD-C2FC-42A9-9F81-765B3682157E}"/>
            </a:ext>
          </a:extLst>
        </xdr:cNvPr>
        <xdr:cNvSpPr/>
      </xdr:nvSpPr>
      <xdr:spPr>
        <a:xfrm>
          <a:off x="13652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107</xdr:row>
      <xdr:rowOff>85816</xdr:rowOff>
    </xdr:from>
    <xdr:to>
      <xdr:col>67</xdr:col>
      <xdr:colOff>101600</xdr:colOff>
      <xdr:row>108</xdr:row>
      <xdr:rowOff>15966</xdr:rowOff>
    </xdr:to>
    <xdr:sp macro="" textlink="">
      <xdr:nvSpPr>
        <xdr:cNvPr id="673" name="楕円 672">
          <a:extLst>
            <a:ext uri="{FF2B5EF4-FFF2-40B4-BE49-F238E27FC236}">
              <a16:creationId xmlns:a16="http://schemas.microsoft.com/office/drawing/2014/main" id="{622D0254-1B77-49D1-9C1F-FA6649DA4542}"/>
            </a:ext>
          </a:extLst>
        </xdr:cNvPr>
        <xdr:cNvSpPr/>
      </xdr:nvSpPr>
      <xdr:spPr>
        <a:xfrm>
          <a:off x="12763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113756</xdr:rowOff>
    </xdr:from>
    <xdr:to>
      <xdr:col>71</xdr:col>
      <xdr:colOff>177800</xdr:colOff>
      <xdr:row>107</xdr:row>
      <xdr:rowOff>136616</xdr:rowOff>
    </xdr:to>
    <xdr:cxnSp macro="">
      <xdr:nvCxnSpPr>
        <xdr:cNvPr id="674" name="直線コネクタ 673">
          <a:extLst>
            <a:ext uri="{FF2B5EF4-FFF2-40B4-BE49-F238E27FC236}">
              <a16:creationId xmlns:a16="http://schemas.microsoft.com/office/drawing/2014/main" id="{609B5A82-F459-4AC1-A9F8-583316EAF550}"/>
            </a:ext>
          </a:extLst>
        </xdr:cNvPr>
        <xdr:cNvCxnSpPr/>
      </xdr:nvCxnSpPr>
      <xdr:spPr>
        <a:xfrm flipV="1">
          <a:off x="12814300" y="1845890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58619</xdr:rowOff>
    </xdr:from>
    <xdr:ext cx="405111" cy="259045"/>
    <xdr:sp macro="" textlink="">
      <xdr:nvSpPr>
        <xdr:cNvPr id="675" name="n_1aveValue【庁舎】&#10;有形固定資産減価償却率">
          <a:extLst>
            <a:ext uri="{FF2B5EF4-FFF2-40B4-BE49-F238E27FC236}">
              <a16:creationId xmlns:a16="http://schemas.microsoft.com/office/drawing/2014/main" id="{87DB94FB-BA1C-4850-A264-BE2542433200}"/>
            </a:ext>
          </a:extLst>
        </xdr:cNvPr>
        <xdr:cNvSpPr txBox="1"/>
      </xdr:nvSpPr>
      <xdr:spPr>
        <a:xfrm>
          <a:off x="15266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110870</xdr:rowOff>
    </xdr:from>
    <xdr:ext cx="405111" cy="259045"/>
    <xdr:sp macro="" textlink="">
      <xdr:nvSpPr>
        <xdr:cNvPr id="676" name="n_2aveValue【庁舎】&#10;有形固定資産減価償却率">
          <a:extLst>
            <a:ext uri="{FF2B5EF4-FFF2-40B4-BE49-F238E27FC236}">
              <a16:creationId xmlns:a16="http://schemas.microsoft.com/office/drawing/2014/main" id="{B0B36655-083D-4283-B12E-EEF60C3692CD}"/>
            </a:ext>
          </a:extLst>
        </xdr:cNvPr>
        <xdr:cNvSpPr txBox="1"/>
      </xdr:nvSpPr>
      <xdr:spPr>
        <a:xfrm>
          <a:off x="14389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677" name="n_3aveValue【庁舎】&#10;有形固定資産減価償却率">
          <a:extLst>
            <a:ext uri="{FF2B5EF4-FFF2-40B4-BE49-F238E27FC236}">
              <a16:creationId xmlns:a16="http://schemas.microsoft.com/office/drawing/2014/main" id="{48A54658-35CA-4113-AD13-847ECDED7AB8}"/>
            </a:ext>
          </a:extLst>
        </xdr:cNvPr>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678" name="n_4aveValue【庁舎】&#10;有形固定資産減価償却率">
          <a:extLst>
            <a:ext uri="{FF2B5EF4-FFF2-40B4-BE49-F238E27FC236}">
              <a16:creationId xmlns:a16="http://schemas.microsoft.com/office/drawing/2014/main" id="{3FE30853-DCD3-45A3-A4FA-64B07B7A66AA}"/>
            </a:ext>
          </a:extLst>
        </xdr:cNvPr>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155683</xdr:rowOff>
    </xdr:from>
    <xdr:ext cx="405111" cy="259045"/>
    <xdr:sp macro="" textlink="">
      <xdr:nvSpPr>
        <xdr:cNvPr id="679" name="n_3mainValue【庁舎】&#10;有形固定資産減価償却率">
          <a:extLst>
            <a:ext uri="{FF2B5EF4-FFF2-40B4-BE49-F238E27FC236}">
              <a16:creationId xmlns:a16="http://schemas.microsoft.com/office/drawing/2014/main" id="{462B281F-DC3D-4620-B7AF-F337976C49A0}"/>
            </a:ext>
          </a:extLst>
        </xdr:cNvPr>
        <xdr:cNvSpPr txBox="1"/>
      </xdr:nvSpPr>
      <xdr:spPr>
        <a:xfrm>
          <a:off x="13500744" y="1850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7093</xdr:rowOff>
    </xdr:from>
    <xdr:ext cx="405111" cy="259045"/>
    <xdr:sp macro="" textlink="">
      <xdr:nvSpPr>
        <xdr:cNvPr id="680" name="n_4mainValue【庁舎】&#10;有形固定資産減価償却率">
          <a:extLst>
            <a:ext uri="{FF2B5EF4-FFF2-40B4-BE49-F238E27FC236}">
              <a16:creationId xmlns:a16="http://schemas.microsoft.com/office/drawing/2014/main" id="{85EE3AFE-B98E-4544-B81C-D2D0045E0BE6}"/>
            </a:ext>
          </a:extLst>
        </xdr:cNvPr>
        <xdr:cNvSpPr txBox="1"/>
      </xdr:nvSpPr>
      <xdr:spPr>
        <a:xfrm>
          <a:off x="12611744" y="1852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1" name="正方形/長方形 680">
          <a:extLst>
            <a:ext uri="{FF2B5EF4-FFF2-40B4-BE49-F238E27FC236}">
              <a16:creationId xmlns:a16="http://schemas.microsoft.com/office/drawing/2014/main" id="{EF215060-28CC-4FE4-BB93-373C49D7A6B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2" name="正方形/長方形 681">
          <a:extLst>
            <a:ext uri="{FF2B5EF4-FFF2-40B4-BE49-F238E27FC236}">
              <a16:creationId xmlns:a16="http://schemas.microsoft.com/office/drawing/2014/main" id="{BD7418D8-64E2-4547-A65C-1EB25E7896A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3" name="正方形/長方形 682">
          <a:extLst>
            <a:ext uri="{FF2B5EF4-FFF2-40B4-BE49-F238E27FC236}">
              <a16:creationId xmlns:a16="http://schemas.microsoft.com/office/drawing/2014/main" id="{5B649E77-BFAD-4562-929E-6E7FF642733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4" name="正方形/長方形 683">
          <a:extLst>
            <a:ext uri="{FF2B5EF4-FFF2-40B4-BE49-F238E27FC236}">
              <a16:creationId xmlns:a16="http://schemas.microsoft.com/office/drawing/2014/main" id="{4C477E58-1B4A-450B-B569-F160412021E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5" name="正方形/長方形 684">
          <a:extLst>
            <a:ext uri="{FF2B5EF4-FFF2-40B4-BE49-F238E27FC236}">
              <a16:creationId xmlns:a16="http://schemas.microsoft.com/office/drawing/2014/main" id="{C75373EF-95E2-4DF4-B147-FFE43D945F6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6" name="正方形/長方形 685">
          <a:extLst>
            <a:ext uri="{FF2B5EF4-FFF2-40B4-BE49-F238E27FC236}">
              <a16:creationId xmlns:a16="http://schemas.microsoft.com/office/drawing/2014/main" id="{A09D13DB-1557-4830-A28D-313654FA32F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7" name="正方形/長方形 686">
          <a:extLst>
            <a:ext uri="{FF2B5EF4-FFF2-40B4-BE49-F238E27FC236}">
              <a16:creationId xmlns:a16="http://schemas.microsoft.com/office/drawing/2014/main" id="{3ED9CE26-D922-4650-A12B-737C175B77B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8" name="正方形/長方形 687">
          <a:extLst>
            <a:ext uri="{FF2B5EF4-FFF2-40B4-BE49-F238E27FC236}">
              <a16:creationId xmlns:a16="http://schemas.microsoft.com/office/drawing/2014/main" id="{13398BC9-8E63-4ED5-8A2F-7E46710227D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9" name="テキスト ボックス 688">
          <a:extLst>
            <a:ext uri="{FF2B5EF4-FFF2-40B4-BE49-F238E27FC236}">
              <a16:creationId xmlns:a16="http://schemas.microsoft.com/office/drawing/2014/main" id="{7CE874AC-2920-48C9-8AB7-47B5E775252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0" name="直線コネクタ 689">
          <a:extLst>
            <a:ext uri="{FF2B5EF4-FFF2-40B4-BE49-F238E27FC236}">
              <a16:creationId xmlns:a16="http://schemas.microsoft.com/office/drawing/2014/main" id="{AE0F2643-A1B6-4F4B-AB95-6CF2B518B52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1" name="直線コネクタ 690">
          <a:extLst>
            <a:ext uri="{FF2B5EF4-FFF2-40B4-BE49-F238E27FC236}">
              <a16:creationId xmlns:a16="http://schemas.microsoft.com/office/drawing/2014/main" id="{4417EEB1-BAB5-405B-8F6D-CF7EFD95FA5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2" name="テキスト ボックス 691">
          <a:extLst>
            <a:ext uri="{FF2B5EF4-FFF2-40B4-BE49-F238E27FC236}">
              <a16:creationId xmlns:a16="http://schemas.microsoft.com/office/drawing/2014/main" id="{576EEBDF-2C17-42D3-85B8-8CC075A838A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3" name="直線コネクタ 692">
          <a:extLst>
            <a:ext uri="{FF2B5EF4-FFF2-40B4-BE49-F238E27FC236}">
              <a16:creationId xmlns:a16="http://schemas.microsoft.com/office/drawing/2014/main" id="{35667F1F-AE99-49B0-B001-CDFCE6BAC8A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4" name="テキスト ボックス 693">
          <a:extLst>
            <a:ext uri="{FF2B5EF4-FFF2-40B4-BE49-F238E27FC236}">
              <a16:creationId xmlns:a16="http://schemas.microsoft.com/office/drawing/2014/main" id="{7225441F-9B33-4312-965D-9537DA05CB1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5" name="直線コネクタ 694">
          <a:extLst>
            <a:ext uri="{FF2B5EF4-FFF2-40B4-BE49-F238E27FC236}">
              <a16:creationId xmlns:a16="http://schemas.microsoft.com/office/drawing/2014/main" id="{B0432E0E-67C8-49DF-8DDA-DC1D828BFAA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6" name="テキスト ボックス 695">
          <a:extLst>
            <a:ext uri="{FF2B5EF4-FFF2-40B4-BE49-F238E27FC236}">
              <a16:creationId xmlns:a16="http://schemas.microsoft.com/office/drawing/2014/main" id="{FA28E3EF-BFC2-4B68-9306-4FDDB9D9C89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7" name="直線コネクタ 696">
          <a:extLst>
            <a:ext uri="{FF2B5EF4-FFF2-40B4-BE49-F238E27FC236}">
              <a16:creationId xmlns:a16="http://schemas.microsoft.com/office/drawing/2014/main" id="{4CE7526A-2806-424D-AA56-AD8A3BB6150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8" name="テキスト ボックス 697">
          <a:extLst>
            <a:ext uri="{FF2B5EF4-FFF2-40B4-BE49-F238E27FC236}">
              <a16:creationId xmlns:a16="http://schemas.microsoft.com/office/drawing/2014/main" id="{A96C800F-E2B6-4BF9-AC3D-DECC01A8EF7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9" name="直線コネクタ 698">
          <a:extLst>
            <a:ext uri="{FF2B5EF4-FFF2-40B4-BE49-F238E27FC236}">
              <a16:creationId xmlns:a16="http://schemas.microsoft.com/office/drawing/2014/main" id="{4390D08D-9429-4878-A217-13FA79C26A9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0" name="テキスト ボックス 699">
          <a:extLst>
            <a:ext uri="{FF2B5EF4-FFF2-40B4-BE49-F238E27FC236}">
              <a16:creationId xmlns:a16="http://schemas.microsoft.com/office/drawing/2014/main" id="{C8556220-6F52-4778-9F6C-05D514EC4F9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1" name="直線コネクタ 700">
          <a:extLst>
            <a:ext uri="{FF2B5EF4-FFF2-40B4-BE49-F238E27FC236}">
              <a16:creationId xmlns:a16="http://schemas.microsoft.com/office/drawing/2014/main" id="{27E5015B-59FE-4AFE-BC91-6E85594C5717}"/>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2" name="テキスト ボックス 701">
          <a:extLst>
            <a:ext uri="{FF2B5EF4-FFF2-40B4-BE49-F238E27FC236}">
              <a16:creationId xmlns:a16="http://schemas.microsoft.com/office/drawing/2014/main" id="{99EB298A-CA10-4374-B6DA-C2484C5A567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3" name="直線コネクタ 702">
          <a:extLst>
            <a:ext uri="{FF2B5EF4-FFF2-40B4-BE49-F238E27FC236}">
              <a16:creationId xmlns:a16="http://schemas.microsoft.com/office/drawing/2014/main" id="{627CC079-7525-4142-AA96-79CB8A0580E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4" name="テキスト ボックス 703">
          <a:extLst>
            <a:ext uri="{FF2B5EF4-FFF2-40B4-BE49-F238E27FC236}">
              <a16:creationId xmlns:a16="http://schemas.microsoft.com/office/drawing/2014/main" id="{2E6F59F7-C682-4D63-A060-00A74C1EF8D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5" name="【庁舎】&#10;一人当たり面積グラフ枠">
          <a:extLst>
            <a:ext uri="{FF2B5EF4-FFF2-40B4-BE49-F238E27FC236}">
              <a16:creationId xmlns:a16="http://schemas.microsoft.com/office/drawing/2014/main" id="{2A04A0F5-BAA9-4775-B4D0-41388C79F3E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108</xdr:row>
      <xdr:rowOff>79466</xdr:rowOff>
    </xdr:to>
    <xdr:cxnSp macro="">
      <xdr:nvCxnSpPr>
        <xdr:cNvPr id="706" name="直線コネクタ 705">
          <a:extLst>
            <a:ext uri="{FF2B5EF4-FFF2-40B4-BE49-F238E27FC236}">
              <a16:creationId xmlns:a16="http://schemas.microsoft.com/office/drawing/2014/main" id="{81A90185-DB42-464C-A6B0-EE4F65BF5260}"/>
            </a:ext>
          </a:extLst>
        </xdr:cNvPr>
        <xdr:cNvCxnSpPr/>
      </xdr:nvCxnSpPr>
      <xdr:spPr>
        <a:xfrm flipV="1">
          <a:off x="22160864" y="17240794"/>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83293</xdr:rowOff>
    </xdr:from>
    <xdr:ext cx="469744" cy="259045"/>
    <xdr:sp macro="" textlink="">
      <xdr:nvSpPr>
        <xdr:cNvPr id="707" name="【庁舎】&#10;一人当たり面積最小値テキスト">
          <a:extLst>
            <a:ext uri="{FF2B5EF4-FFF2-40B4-BE49-F238E27FC236}">
              <a16:creationId xmlns:a16="http://schemas.microsoft.com/office/drawing/2014/main" id="{34D372F2-7725-40A3-A5FB-44555F43D158}"/>
            </a:ext>
          </a:extLst>
        </xdr:cNvPr>
        <xdr:cNvSpPr txBox="1"/>
      </xdr:nvSpPr>
      <xdr:spPr>
        <a:xfrm>
          <a:off x="22199600"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79466</xdr:rowOff>
    </xdr:from>
    <xdr:to>
      <xdr:col>116</xdr:col>
      <xdr:colOff>152400</xdr:colOff>
      <xdr:row>108</xdr:row>
      <xdr:rowOff>79466</xdr:rowOff>
    </xdr:to>
    <xdr:cxnSp macro="">
      <xdr:nvCxnSpPr>
        <xdr:cNvPr id="708" name="直線コネクタ 707">
          <a:extLst>
            <a:ext uri="{FF2B5EF4-FFF2-40B4-BE49-F238E27FC236}">
              <a16:creationId xmlns:a16="http://schemas.microsoft.com/office/drawing/2014/main" id="{ADA0A449-1CE1-485E-BACC-AF916419F4FB}"/>
            </a:ext>
          </a:extLst>
        </xdr:cNvPr>
        <xdr:cNvCxnSpPr/>
      </xdr:nvCxnSpPr>
      <xdr:spPr>
        <a:xfrm>
          <a:off x="22072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709" name="【庁舎】&#10;一人当たり面積最大値テキスト">
          <a:extLst>
            <a:ext uri="{FF2B5EF4-FFF2-40B4-BE49-F238E27FC236}">
              <a16:creationId xmlns:a16="http://schemas.microsoft.com/office/drawing/2014/main" id="{528B1972-2F82-4FB4-8961-5C33004A1B07}"/>
            </a:ext>
          </a:extLst>
        </xdr:cNvPr>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710" name="直線コネクタ 709">
          <a:extLst>
            <a:ext uri="{FF2B5EF4-FFF2-40B4-BE49-F238E27FC236}">
              <a16:creationId xmlns:a16="http://schemas.microsoft.com/office/drawing/2014/main" id="{B10EBA19-C763-4D6D-A4CE-38F5EEA45F97}"/>
            </a:ext>
          </a:extLst>
        </xdr:cNvPr>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711" name="【庁舎】&#10;一人当たり面積平均値テキスト">
          <a:extLst>
            <a:ext uri="{FF2B5EF4-FFF2-40B4-BE49-F238E27FC236}">
              <a16:creationId xmlns:a16="http://schemas.microsoft.com/office/drawing/2014/main" id="{CC0A7D2E-7EE3-4B76-8BAA-79A3F7559338}"/>
            </a:ext>
          </a:extLst>
        </xdr:cNvPr>
        <xdr:cNvSpPr txBox="1"/>
      </xdr:nvSpPr>
      <xdr:spPr>
        <a:xfrm>
          <a:off x="221996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712" name="フローチャート: 判断 711">
          <a:extLst>
            <a:ext uri="{FF2B5EF4-FFF2-40B4-BE49-F238E27FC236}">
              <a16:creationId xmlns:a16="http://schemas.microsoft.com/office/drawing/2014/main" id="{A2A70E6D-6642-455A-A6DC-B44CB100C5B2}"/>
            </a:ext>
          </a:extLst>
        </xdr:cNvPr>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713" name="フローチャート: 判断 712">
          <a:extLst>
            <a:ext uri="{FF2B5EF4-FFF2-40B4-BE49-F238E27FC236}">
              <a16:creationId xmlns:a16="http://schemas.microsoft.com/office/drawing/2014/main" id="{587A591E-A4B2-4861-9FD9-214D0918F210}"/>
            </a:ext>
          </a:extLst>
        </xdr:cNvPr>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62956</xdr:rowOff>
    </xdr:from>
    <xdr:to>
      <xdr:col>107</xdr:col>
      <xdr:colOff>101600</xdr:colOff>
      <xdr:row>106</xdr:row>
      <xdr:rowOff>164556</xdr:rowOff>
    </xdr:to>
    <xdr:sp macro="" textlink="">
      <xdr:nvSpPr>
        <xdr:cNvPr id="714" name="フローチャート: 判断 713">
          <a:extLst>
            <a:ext uri="{FF2B5EF4-FFF2-40B4-BE49-F238E27FC236}">
              <a16:creationId xmlns:a16="http://schemas.microsoft.com/office/drawing/2014/main" id="{4478F92F-2808-40B7-B393-C624434862AB}"/>
            </a:ext>
          </a:extLst>
        </xdr:cNvPr>
        <xdr:cNvSpPr/>
      </xdr:nvSpPr>
      <xdr:spPr>
        <a:xfrm>
          <a:off x="20383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715" name="フローチャート: 判断 714">
          <a:extLst>
            <a:ext uri="{FF2B5EF4-FFF2-40B4-BE49-F238E27FC236}">
              <a16:creationId xmlns:a16="http://schemas.microsoft.com/office/drawing/2014/main" id="{9B96D6DB-5E89-41C4-8B72-A2A522BDE1FF}"/>
            </a:ext>
          </a:extLst>
        </xdr:cNvPr>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76019</xdr:rowOff>
    </xdr:from>
    <xdr:to>
      <xdr:col>98</xdr:col>
      <xdr:colOff>38100</xdr:colOff>
      <xdr:row>107</xdr:row>
      <xdr:rowOff>6169</xdr:rowOff>
    </xdr:to>
    <xdr:sp macro="" textlink="">
      <xdr:nvSpPr>
        <xdr:cNvPr id="716" name="フローチャート: 判断 715">
          <a:extLst>
            <a:ext uri="{FF2B5EF4-FFF2-40B4-BE49-F238E27FC236}">
              <a16:creationId xmlns:a16="http://schemas.microsoft.com/office/drawing/2014/main" id="{F805509C-D170-4C9A-9DC1-2DC1E59D3E72}"/>
            </a:ext>
          </a:extLst>
        </xdr:cNvPr>
        <xdr:cNvSpPr/>
      </xdr:nvSpPr>
      <xdr:spPr>
        <a:xfrm>
          <a:off x="18605500" y="1824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6DE72E9D-7D17-4E14-9E25-80EFD70E55D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18F477AB-F199-495B-9392-96A0FEE8E52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0A8321BB-B2CD-4FAB-B812-91DB99D7BA0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2C2B9582-607C-4E30-97B5-725FA09EBBF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DD8B2927-1DD5-4A53-B8BF-39E0D646927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4173</xdr:rowOff>
    </xdr:from>
    <xdr:to>
      <xdr:col>102</xdr:col>
      <xdr:colOff>165100</xdr:colOff>
      <xdr:row>107</xdr:row>
      <xdr:rowOff>105773</xdr:rowOff>
    </xdr:to>
    <xdr:sp macro="" textlink="">
      <xdr:nvSpPr>
        <xdr:cNvPr id="722" name="楕円 721">
          <a:extLst>
            <a:ext uri="{FF2B5EF4-FFF2-40B4-BE49-F238E27FC236}">
              <a16:creationId xmlns:a16="http://schemas.microsoft.com/office/drawing/2014/main" id="{D50E9FBC-FFC2-4232-A51F-8BB076BF2E4F}"/>
            </a:ext>
          </a:extLst>
        </xdr:cNvPr>
        <xdr:cNvSpPr/>
      </xdr:nvSpPr>
      <xdr:spPr>
        <a:xfrm>
          <a:off x="19494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7438</xdr:rowOff>
    </xdr:from>
    <xdr:to>
      <xdr:col>98</xdr:col>
      <xdr:colOff>38100</xdr:colOff>
      <xdr:row>107</xdr:row>
      <xdr:rowOff>109038</xdr:rowOff>
    </xdr:to>
    <xdr:sp macro="" textlink="">
      <xdr:nvSpPr>
        <xdr:cNvPr id="723" name="楕円 722">
          <a:extLst>
            <a:ext uri="{FF2B5EF4-FFF2-40B4-BE49-F238E27FC236}">
              <a16:creationId xmlns:a16="http://schemas.microsoft.com/office/drawing/2014/main" id="{B1A39A3F-916A-4D62-B412-29F93BDC037A}"/>
            </a:ext>
          </a:extLst>
        </xdr:cNvPr>
        <xdr:cNvSpPr/>
      </xdr:nvSpPr>
      <xdr:spPr>
        <a:xfrm>
          <a:off x="18605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54973</xdr:rowOff>
    </xdr:from>
    <xdr:to>
      <xdr:col>102</xdr:col>
      <xdr:colOff>114300</xdr:colOff>
      <xdr:row>107</xdr:row>
      <xdr:rowOff>58238</xdr:rowOff>
    </xdr:to>
    <xdr:cxnSp macro="">
      <xdr:nvCxnSpPr>
        <xdr:cNvPr id="724" name="直線コネクタ 723">
          <a:extLst>
            <a:ext uri="{FF2B5EF4-FFF2-40B4-BE49-F238E27FC236}">
              <a16:creationId xmlns:a16="http://schemas.microsoft.com/office/drawing/2014/main" id="{42A2AD54-DFC4-4476-8CCA-E72748262454}"/>
            </a:ext>
          </a:extLst>
        </xdr:cNvPr>
        <xdr:cNvCxnSpPr/>
      </xdr:nvCxnSpPr>
      <xdr:spPr>
        <a:xfrm flipV="1">
          <a:off x="18656300" y="184001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166388</xdr:rowOff>
    </xdr:from>
    <xdr:ext cx="469744" cy="259045"/>
    <xdr:sp macro="" textlink="">
      <xdr:nvSpPr>
        <xdr:cNvPr id="725" name="n_1aveValue【庁舎】&#10;一人当たり面積">
          <a:extLst>
            <a:ext uri="{FF2B5EF4-FFF2-40B4-BE49-F238E27FC236}">
              <a16:creationId xmlns:a16="http://schemas.microsoft.com/office/drawing/2014/main" id="{C58BA568-139F-41C9-8665-57A88A13463B}"/>
            </a:ext>
          </a:extLst>
        </xdr:cNvPr>
        <xdr:cNvSpPr txBox="1"/>
      </xdr:nvSpPr>
      <xdr:spPr>
        <a:xfrm>
          <a:off x="210757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9633</xdr:rowOff>
    </xdr:from>
    <xdr:ext cx="469744" cy="259045"/>
    <xdr:sp macro="" textlink="">
      <xdr:nvSpPr>
        <xdr:cNvPr id="726" name="n_2aveValue【庁舎】&#10;一人当たり面積">
          <a:extLst>
            <a:ext uri="{FF2B5EF4-FFF2-40B4-BE49-F238E27FC236}">
              <a16:creationId xmlns:a16="http://schemas.microsoft.com/office/drawing/2014/main" id="{F69D1698-893C-42B0-A6E6-44CF7E68C63F}"/>
            </a:ext>
          </a:extLst>
        </xdr:cNvPr>
        <xdr:cNvSpPr txBox="1"/>
      </xdr:nvSpPr>
      <xdr:spPr>
        <a:xfrm>
          <a:off x="201994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14532</xdr:rowOff>
    </xdr:from>
    <xdr:ext cx="469744" cy="259045"/>
    <xdr:sp macro="" textlink="">
      <xdr:nvSpPr>
        <xdr:cNvPr id="727" name="n_3aveValue【庁舎】&#10;一人当たり面積">
          <a:extLst>
            <a:ext uri="{FF2B5EF4-FFF2-40B4-BE49-F238E27FC236}">
              <a16:creationId xmlns:a16="http://schemas.microsoft.com/office/drawing/2014/main" id="{6475A25C-082A-4821-9A40-6E9C98EEF019}"/>
            </a:ext>
          </a:extLst>
        </xdr:cNvPr>
        <xdr:cNvSpPr txBox="1"/>
      </xdr:nvSpPr>
      <xdr:spPr>
        <a:xfrm>
          <a:off x="19310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22696</xdr:rowOff>
    </xdr:from>
    <xdr:ext cx="469744" cy="259045"/>
    <xdr:sp macro="" textlink="">
      <xdr:nvSpPr>
        <xdr:cNvPr id="728" name="n_4aveValue【庁舎】&#10;一人当たり面積">
          <a:extLst>
            <a:ext uri="{FF2B5EF4-FFF2-40B4-BE49-F238E27FC236}">
              <a16:creationId xmlns:a16="http://schemas.microsoft.com/office/drawing/2014/main" id="{6231922C-AF13-4783-A2B0-9FFBB7CFB08A}"/>
            </a:ext>
          </a:extLst>
        </xdr:cNvPr>
        <xdr:cNvSpPr txBox="1"/>
      </xdr:nvSpPr>
      <xdr:spPr>
        <a:xfrm>
          <a:off x="18421427" y="1802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96900</xdr:rowOff>
    </xdr:from>
    <xdr:ext cx="469744" cy="259045"/>
    <xdr:sp macro="" textlink="">
      <xdr:nvSpPr>
        <xdr:cNvPr id="729" name="n_3mainValue【庁舎】&#10;一人当たり面積">
          <a:extLst>
            <a:ext uri="{FF2B5EF4-FFF2-40B4-BE49-F238E27FC236}">
              <a16:creationId xmlns:a16="http://schemas.microsoft.com/office/drawing/2014/main" id="{68BC5825-6FE9-4A78-BB72-4D5B4CBB2B7B}"/>
            </a:ext>
          </a:extLst>
        </xdr:cNvPr>
        <xdr:cNvSpPr txBox="1"/>
      </xdr:nvSpPr>
      <xdr:spPr>
        <a:xfrm>
          <a:off x="19310427"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100165</xdr:rowOff>
    </xdr:from>
    <xdr:ext cx="469744" cy="259045"/>
    <xdr:sp macro="" textlink="">
      <xdr:nvSpPr>
        <xdr:cNvPr id="730" name="n_4mainValue【庁舎】&#10;一人当たり面積">
          <a:extLst>
            <a:ext uri="{FF2B5EF4-FFF2-40B4-BE49-F238E27FC236}">
              <a16:creationId xmlns:a16="http://schemas.microsoft.com/office/drawing/2014/main" id="{908207A3-A7DE-4F84-9CE6-59D5BD266BE9}"/>
            </a:ext>
          </a:extLst>
        </xdr:cNvPr>
        <xdr:cNvSpPr txBox="1"/>
      </xdr:nvSpPr>
      <xdr:spPr>
        <a:xfrm>
          <a:off x="18421427"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1" name="正方形/長方形 730">
          <a:extLst>
            <a:ext uri="{FF2B5EF4-FFF2-40B4-BE49-F238E27FC236}">
              <a16:creationId xmlns:a16="http://schemas.microsoft.com/office/drawing/2014/main" id="{80394EA3-6947-4AD1-B77C-6C4AF2362D7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2" name="正方形/長方形 731">
          <a:extLst>
            <a:ext uri="{FF2B5EF4-FFF2-40B4-BE49-F238E27FC236}">
              <a16:creationId xmlns:a16="http://schemas.microsoft.com/office/drawing/2014/main" id="{A11E320A-3D05-4A71-80DA-3592F192E42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3" name="テキスト ボックス 732">
          <a:extLst>
            <a:ext uri="{FF2B5EF4-FFF2-40B4-BE49-F238E27FC236}">
              <a16:creationId xmlns:a16="http://schemas.microsoft.com/office/drawing/2014/main" id="{17BDEFE4-4CEA-4027-9839-716E0408CF8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では、福祉施設及び市民会館については、地域総合福祉会館ハピネスなかまや市民会館なかまハーモニーホールなど比較的新しい施設が多いことから、有形固定資産減価償却率は類似団体の平均を下回っている。一方、庁舎及び体育館（体育文化センター）については有形固定資産減価償却率が類似団体の平均を上回っており、施設の老朽化が進んでいることから、公共施設等総合管理計画及び公共施設等個別施設計画に基づき適正な施設管理を図ることと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福岡県中間市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41,425
41,094
15.96
18,268,100
17,839,280
398,355
9,450,782
11,165,114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旧産炭地域である本市は基幹となる産業がないため、法人税収については乏しい状況が続いており、令和元年度は微増となったものの、個人住民税が減少したため市民税総額としては減少した。依然として財政基盤は脆弱であり、財政力指数は全国平均及び県平均を下回る状況となっている。今後は、さらなる市税の徴収率向上や使用料の見直し、債権管理の強化等を通じて自主財源の確保に努めることと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58965</xdr:rowOff>
    </xdr:from>
    <xdr:to>
      <xdr:col>23</xdr:col>
      <xdr:colOff>133350</xdr:colOff>
      <xdr:row>41</xdr:row>
      <xdr:rowOff>58965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0884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31949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61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58965</xdr:rowOff>
    </xdr:from>
    <xdr:to>
      <xdr:col>19</xdr:col>
      <xdr:colOff>133350</xdr:colOff>
      <xdr:row>41</xdr:row>
      <xdr:rowOff>58965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58965</xdr:rowOff>
    </xdr:from>
    <xdr:to>
      <xdr:col>15</xdr:col>
      <xdr:colOff>82550</xdr:colOff>
      <xdr:row>41</xdr:row>
      <xdr:rowOff>76200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0884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93435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146249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24692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8165</xdr:rowOff>
    </xdr:from>
    <xdr:to>
      <xdr:col>19</xdr:col>
      <xdr:colOff>184150</xdr:colOff>
      <xdr:row>41</xdr:row>
      <xdr:rowOff>109765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8165</xdr:rowOff>
    </xdr:from>
    <xdr:to>
      <xdr:col>15</xdr:col>
      <xdr:colOff>133350</xdr:colOff>
      <xdr:row>41</xdr:row>
      <xdr:rowOff>109765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歳入面においては臨時財政対策債等が減額となり経常一般財源等が減少したが、歳出面において幼保無償化に伴う補助費の減額や借換債の発行に伴う公債費の減額により、経常収支比率は</a:t>
          </a:r>
          <a:r>
            <a:rPr kumimoji="1" lang="en-US" altLang="ja-JP" sz="1300">
              <a:solidFill>
                <a:schemeClr val="tx1"/>
              </a:solidFill>
              <a:latin typeface="ＭＳ Ｐゴシック" panose="020B0600070205080204" pitchFamily="50" charset="-128"/>
              <a:ea typeface="ＭＳ Ｐゴシック" panose="020B0600070205080204" pitchFamily="50" charset="-128"/>
            </a:rPr>
            <a:t>4.1</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ポイント改善し</a:t>
          </a:r>
          <a:r>
            <a:rPr kumimoji="1" lang="en-US" altLang="ja-JP" sz="1300">
              <a:solidFill>
                <a:schemeClr val="tx1"/>
              </a:solidFill>
              <a:latin typeface="ＭＳ Ｐゴシック" panose="020B0600070205080204" pitchFamily="50" charset="-128"/>
              <a:ea typeface="ＭＳ Ｐゴシック" panose="020B0600070205080204" pitchFamily="50" charset="-128"/>
            </a:rPr>
            <a:t>95.3</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なった。翌年度以降も借換債の効果は継続する一方で、高齢化に伴う社会保障費や特別会計への繰出金等の回避できない経費の増加が見込まれる。内部経費の見直しによる経常経費の削減を継続するとともに、繰出金増加抑制のためにも公共下水道事業も含めた計画的な地方債の発行に努め、経常収支比率の改善に努めることとす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105410</xdr:rowOff>
    </xdr:from>
    <xdr:to>
      <xdr:col>23</xdr:col>
      <xdr:colOff>133350</xdr:colOff>
      <xdr:row>66</xdr:row>
      <xdr:rowOff>18204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7806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20337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105410</xdr:rowOff>
    </xdr:from>
    <xdr:to>
      <xdr:col>24</xdr:col>
      <xdr:colOff>12700</xdr:colOff>
      <xdr:row>57</xdr:row>
      <xdr:rowOff>105410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7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17780</xdr:rowOff>
    </xdr:from>
    <xdr:to>
      <xdr:col>23</xdr:col>
      <xdr:colOff>133350</xdr:colOff>
      <xdr:row>65</xdr:row>
      <xdr:rowOff>4656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819130"/>
          <a:ext cx="838200" cy="32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103717</xdr:rowOff>
    </xdr:from>
    <xdr:to>
      <xdr:col>19</xdr:col>
      <xdr:colOff>133350</xdr:colOff>
      <xdr:row>65</xdr:row>
      <xdr:rowOff>4656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107651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49954</xdr:rowOff>
    </xdr:from>
    <xdr:to>
      <xdr:col>19</xdr:col>
      <xdr:colOff>184150</xdr:colOff>
      <xdr:row>62</xdr:row>
      <xdr:rowOff>151554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161731</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44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103717</xdr:rowOff>
    </xdr:from>
    <xdr:to>
      <xdr:col>15</xdr:col>
      <xdr:colOff>82550</xdr:colOff>
      <xdr:row>65</xdr:row>
      <xdr:rowOff>4656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07651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149013</xdr:rowOff>
    </xdr:from>
    <xdr:to>
      <xdr:col>15</xdr:col>
      <xdr:colOff>133350</xdr:colOff>
      <xdr:row>62</xdr:row>
      <xdr:rowOff>79163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65</xdr:row>
      <xdr:rowOff>4656</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843260"/>
          <a:ext cx="889000" cy="3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84667</xdr:rowOff>
    </xdr:from>
    <xdr:to>
      <xdr:col>11</xdr:col>
      <xdr:colOff>82550</xdr:colOff>
      <xdr:row>62</xdr:row>
      <xdr:rowOff>14817</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24994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87206</xdr:rowOff>
    </xdr:from>
    <xdr:to>
      <xdr:col>7</xdr:col>
      <xdr:colOff>31750</xdr:colOff>
      <xdr:row>61</xdr:row>
      <xdr:rowOff>17356</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3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27533</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110507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74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125306</xdr:rowOff>
    </xdr:from>
    <xdr:to>
      <xdr:col>19</xdr:col>
      <xdr:colOff>184150</xdr:colOff>
      <xdr:row>65</xdr:row>
      <xdr:rowOff>55456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40233</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52917</xdr:rowOff>
    </xdr:from>
    <xdr:to>
      <xdr:col>15</xdr:col>
      <xdr:colOff>133350</xdr:colOff>
      <xdr:row>64</xdr:row>
      <xdr:rowOff>154517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125306</xdr:rowOff>
    </xdr:from>
    <xdr:to>
      <xdr:col>11</xdr:col>
      <xdr:colOff>82550</xdr:colOff>
      <xdr:row>65</xdr:row>
      <xdr:rowOff>55456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40233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77487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[110,787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行財政集中改革プラン（推進期間：</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）に基づき職員数の削減及び内部経費の見直し等に努めた結果、人口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類似団体の平均を大きく下回る状況となっている。今後も、令和元年度に策定した行政経営プラン（改訂版）に基づき職員給与のさらなる適正化及び経費削減の取組みを継続していくこととす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128048</xdr:rowOff>
    </xdr:from>
    <xdr:to>
      <xdr:col>23</xdr:col>
      <xdr:colOff>133350</xdr:colOff>
      <xdr:row>88</xdr:row>
      <xdr:rowOff>126578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44048"/>
          <a:ext cx="0" cy="13701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98655</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1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126578</xdr:rowOff>
    </xdr:from>
    <xdr:to>
      <xdr:col>24</xdr:col>
      <xdr:colOff>12700</xdr:colOff>
      <xdr:row>88</xdr:row>
      <xdr:rowOff>126578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1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42975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8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128048</xdr:rowOff>
    </xdr:from>
    <xdr:to>
      <xdr:col>24</xdr:col>
      <xdr:colOff>12700</xdr:colOff>
      <xdr:row>80</xdr:row>
      <xdr:rowOff>128048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4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125941</xdr:rowOff>
    </xdr:from>
    <xdr:to>
      <xdr:col>23</xdr:col>
      <xdr:colOff>133350</xdr:colOff>
      <xdr:row>80</xdr:row>
      <xdr:rowOff>128048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841941"/>
          <a:ext cx="838200" cy="2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77692</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9651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105615</xdr:rowOff>
    </xdr:from>
    <xdr:to>
      <xdr:col>23</xdr:col>
      <xdr:colOff>184150</xdr:colOff>
      <xdr:row>82</xdr:row>
      <xdr:rowOff>35765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100605</xdr:rowOff>
    </xdr:from>
    <xdr:to>
      <xdr:col>19</xdr:col>
      <xdr:colOff>133350</xdr:colOff>
      <xdr:row>80</xdr:row>
      <xdr:rowOff>125941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816605"/>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90872</xdr:rowOff>
    </xdr:from>
    <xdr:to>
      <xdr:col>19</xdr:col>
      <xdr:colOff>184150</xdr:colOff>
      <xdr:row>82</xdr:row>
      <xdr:rowOff>21022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5799</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064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82945</xdr:rowOff>
    </xdr:from>
    <xdr:to>
      <xdr:col>15</xdr:col>
      <xdr:colOff>82550</xdr:colOff>
      <xdr:row>80</xdr:row>
      <xdr:rowOff>100605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798945"/>
          <a:ext cx="889000" cy="1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82502</xdr:rowOff>
    </xdr:from>
    <xdr:to>
      <xdr:col>15</xdr:col>
      <xdr:colOff>133350</xdr:colOff>
      <xdr:row>82</xdr:row>
      <xdr:rowOff>12652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168879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5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73989</xdr:rowOff>
    </xdr:from>
    <xdr:to>
      <xdr:col>11</xdr:col>
      <xdr:colOff>31750</xdr:colOff>
      <xdr:row>80</xdr:row>
      <xdr:rowOff>82945</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789989"/>
          <a:ext cx="889000" cy="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67928</xdr:rowOff>
    </xdr:from>
    <xdr:to>
      <xdr:col>11</xdr:col>
      <xdr:colOff>82550</xdr:colOff>
      <xdr:row>81</xdr:row>
      <xdr:rowOff>169528</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154305</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28045</xdr:rowOff>
    </xdr:from>
    <xdr:to>
      <xdr:col>7</xdr:col>
      <xdr:colOff>31750</xdr:colOff>
      <xdr:row>81</xdr:row>
      <xdr:rowOff>129645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114422</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0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77248</xdr:rowOff>
    </xdr:from>
    <xdr:to>
      <xdr:col>23</xdr:col>
      <xdr:colOff>184150</xdr:colOff>
      <xdr:row>81</xdr:row>
      <xdr:rowOff>7398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7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169975</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71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75141</xdr:rowOff>
    </xdr:from>
    <xdr:to>
      <xdr:col>19</xdr:col>
      <xdr:colOff>184150</xdr:colOff>
      <xdr:row>81</xdr:row>
      <xdr:rowOff>5291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79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15468</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560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49805</xdr:rowOff>
    </xdr:from>
    <xdr:to>
      <xdr:col>15</xdr:col>
      <xdr:colOff>133350</xdr:colOff>
      <xdr:row>80</xdr:row>
      <xdr:rowOff>151405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76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161582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53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32145</xdr:rowOff>
    </xdr:from>
    <xdr:to>
      <xdr:col>11</xdr:col>
      <xdr:colOff>82550</xdr:colOff>
      <xdr:row>80</xdr:row>
      <xdr:rowOff>133745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143922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51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23189</xdr:rowOff>
    </xdr:from>
    <xdr:to>
      <xdr:col>7</xdr:col>
      <xdr:colOff>31750</xdr:colOff>
      <xdr:row>80</xdr:row>
      <xdr:rowOff>124789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73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134966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5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を超える状態が続いているが、給与制度の総合的見直しによる給料表の切替や高齢層職員の昇給停止等の給与制度の適正化を実施したことにより、平成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年度以降は改善傾向にある。今後も、各種手当、給料表等の給与体系の見直しを引き続き行い、より一層の給与適正化に努めていく。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88</xdr:row>
      <xdr:rowOff>120650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706828"/>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7761</xdr:rowOff>
    </xdr:from>
    <xdr:to>
      <xdr:col>81</xdr:col>
      <xdr:colOff>44450</xdr:colOff>
      <xdr:row>86</xdr:row>
      <xdr:rowOff>74789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752461"/>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125888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184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109361</xdr:rowOff>
    </xdr:from>
    <xdr:to>
      <xdr:col>81</xdr:col>
      <xdr:colOff>95250</xdr:colOff>
      <xdr:row>84</xdr:row>
      <xdr:rowOff>39511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74789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80608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155222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806084"/>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109361</xdr:rowOff>
    </xdr:from>
    <xdr:to>
      <xdr:col>73</xdr:col>
      <xdr:colOff>44450</xdr:colOff>
      <xdr:row>84</xdr:row>
      <xdr:rowOff>39511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49688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155222</xdr:rowOff>
    </xdr:from>
    <xdr:to>
      <xdr:col>68</xdr:col>
      <xdr:colOff>152400</xdr:colOff>
      <xdr:row>87</xdr:row>
      <xdr:rowOff>50800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89992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128411</xdr:rowOff>
    </xdr:from>
    <xdr:to>
      <xdr:col>81</xdr:col>
      <xdr:colOff>95250</xdr:colOff>
      <xdr:row>86</xdr:row>
      <xdr:rowOff>58561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100488</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7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23989</xdr:rowOff>
    </xdr:from>
    <xdr:to>
      <xdr:col>77</xdr:col>
      <xdr:colOff>95250</xdr:colOff>
      <xdr:row>86</xdr:row>
      <xdr:rowOff>125589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96961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104422</xdr:rowOff>
    </xdr:from>
    <xdr:to>
      <xdr:col>68</xdr:col>
      <xdr:colOff>203200</xdr:colOff>
      <xdr:row>87</xdr:row>
      <xdr:rowOff>34572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19349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中間市財政集中改革プランに基づく職員数の削減を達成して以降、職員数は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前後でほぼ横ばいの状況となっている。今後は、事務事業の見直しを行うとともに、中間市行政経営プラン（改訂版）に基づき、計画的な職員採用、再任用職員の有効活用及び人員配置の適正化等を推進することにより、より適切な定員管理を行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24236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39206"/>
          <a:ext cx="0" cy="11007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167763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1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24236</xdr:rowOff>
    </xdr:from>
    <xdr:to>
      <xdr:col>81</xdr:col>
      <xdr:colOff>133350</xdr:colOff>
      <xdr:row>66</xdr:row>
      <xdr:rowOff>24236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3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164274</xdr:rowOff>
    </xdr:from>
    <xdr:to>
      <xdr:col>81</xdr:col>
      <xdr:colOff>44450</xdr:colOff>
      <xdr:row>59</xdr:row>
      <xdr:rowOff>169503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279824"/>
          <a:ext cx="838200" cy="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1371</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88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29294</xdr:rowOff>
    </xdr:from>
    <xdr:to>
      <xdr:col>81</xdr:col>
      <xdr:colOff>95250</xdr:colOff>
      <xdr:row>60</xdr:row>
      <xdr:rowOff>130894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167894</xdr:rowOff>
    </xdr:from>
    <xdr:to>
      <xdr:col>77</xdr:col>
      <xdr:colOff>44450</xdr:colOff>
      <xdr:row>59</xdr:row>
      <xdr:rowOff>169503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283444"/>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26077</xdr:rowOff>
    </xdr:from>
    <xdr:to>
      <xdr:col>77</xdr:col>
      <xdr:colOff>95250</xdr:colOff>
      <xdr:row>60</xdr:row>
      <xdr:rowOff>127677</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112454</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99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161057</xdr:rowOff>
    </xdr:from>
    <xdr:to>
      <xdr:col>72</xdr:col>
      <xdr:colOff>203200</xdr:colOff>
      <xdr:row>59</xdr:row>
      <xdr:rowOff>167894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276607"/>
          <a:ext cx="889000" cy="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28893</xdr:rowOff>
    </xdr:from>
    <xdr:to>
      <xdr:col>73</xdr:col>
      <xdr:colOff>44450</xdr:colOff>
      <xdr:row>60</xdr:row>
      <xdr:rowOff>130493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115270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156633</xdr:rowOff>
    </xdr:from>
    <xdr:to>
      <xdr:col>68</xdr:col>
      <xdr:colOff>152400</xdr:colOff>
      <xdr:row>59</xdr:row>
      <xdr:rowOff>161057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272183"/>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22056</xdr:rowOff>
    </xdr:from>
    <xdr:to>
      <xdr:col>68</xdr:col>
      <xdr:colOff>203200</xdr:colOff>
      <xdr:row>60</xdr:row>
      <xdr:rowOff>123656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108433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9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6371</xdr:rowOff>
    </xdr:from>
    <xdr:to>
      <xdr:col>64</xdr:col>
      <xdr:colOff>152400</xdr:colOff>
      <xdr:row>60</xdr:row>
      <xdr:rowOff>107971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293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92748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7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113474</xdr:rowOff>
    </xdr:from>
    <xdr:to>
      <xdr:col>81</xdr:col>
      <xdr:colOff>95250</xdr:colOff>
      <xdr:row>60</xdr:row>
      <xdr:rowOff>43624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2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34751</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5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118703</xdr:rowOff>
    </xdr:from>
    <xdr:to>
      <xdr:col>77</xdr:col>
      <xdr:colOff>95250</xdr:colOff>
      <xdr:row>60</xdr:row>
      <xdr:rowOff>48853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3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59030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03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117094</xdr:rowOff>
    </xdr:from>
    <xdr:to>
      <xdr:col>73</xdr:col>
      <xdr:colOff>44450</xdr:colOff>
      <xdr:row>60</xdr:row>
      <xdr:rowOff>47244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57421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110257</xdr:rowOff>
    </xdr:from>
    <xdr:to>
      <xdr:col>68</xdr:col>
      <xdr:colOff>203200</xdr:colOff>
      <xdr:row>60</xdr:row>
      <xdr:rowOff>40407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2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50584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94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105833</xdr:rowOff>
    </xdr:from>
    <xdr:to>
      <xdr:col>64</xdr:col>
      <xdr:colOff>152400</xdr:colOff>
      <xdr:row>60</xdr:row>
      <xdr:rowOff>35983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46160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令和元年度に借換債を発行して年度間の公債費負担を平準化したことにより公債費が大きく減額（対前年度比</a:t>
          </a:r>
          <a:r>
            <a:rPr kumimoji="1" lang="en-US" altLang="ja-JP" sz="1300">
              <a:solidFill>
                <a:schemeClr val="tx1"/>
              </a:solidFill>
              <a:latin typeface="ＭＳ Ｐゴシック" panose="020B0600070205080204" pitchFamily="50" charset="-128"/>
              <a:ea typeface="ＭＳ Ｐゴシック" panose="020B0600070205080204" pitchFamily="50" charset="-128"/>
            </a:rPr>
            <a:t>357</a:t>
          </a:r>
          <a:r>
            <a:rPr kumimoji="1" lang="ja-JP" altLang="en-US" sz="1300">
              <a:solidFill>
                <a:schemeClr val="tx1"/>
              </a:solidFill>
              <a:latin typeface="ＭＳ Ｐゴシック" panose="020B0600070205080204" pitchFamily="50" charset="-128"/>
              <a:ea typeface="ＭＳ Ｐゴシック" panose="020B0600070205080204" pitchFamily="50" charset="-128"/>
            </a:rPr>
            <a:t>百万円減）した。これにより実質公債費比率は</a:t>
          </a:r>
          <a:r>
            <a:rPr kumimoji="1" lang="en-US" altLang="ja-JP" sz="1300">
              <a:solidFill>
                <a:schemeClr val="tx1"/>
              </a:solidFill>
              <a:latin typeface="ＭＳ Ｐゴシック" panose="020B0600070205080204" pitchFamily="50" charset="-128"/>
              <a:ea typeface="ＭＳ Ｐゴシック" panose="020B0600070205080204" pitchFamily="50" charset="-128"/>
            </a:rPr>
            <a:t>1.4</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改善した。しかしながら、依然として全国平均及び県平均を大きく上回っている状況であり、今後も老朽化した公共施設の統廃合等に係る地方債の発行が想定されるので、全体的な建設事業費の調整等を行い、公債費負担の適正化に努めることとす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2032</xdr:rowOff>
    </xdr:from>
    <xdr:to>
      <xdr:col>81</xdr:col>
      <xdr:colOff>44450</xdr:colOff>
      <xdr:row>44</xdr:row>
      <xdr:rowOff>116840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74232"/>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88409</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1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2032</xdr:rowOff>
    </xdr:from>
    <xdr:to>
      <xdr:col>81</xdr:col>
      <xdr:colOff>133350</xdr:colOff>
      <xdr:row>36</xdr:row>
      <xdr:rowOff>2032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7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1016</xdr:rowOff>
    </xdr:from>
    <xdr:to>
      <xdr:col>81</xdr:col>
      <xdr:colOff>44450</xdr:colOff>
      <xdr:row>44</xdr:row>
      <xdr:rowOff>136144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544816"/>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46753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04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126492</xdr:rowOff>
    </xdr:from>
    <xdr:to>
      <xdr:col>77</xdr:col>
      <xdr:colOff>44450</xdr:colOff>
      <xdr:row>44</xdr:row>
      <xdr:rowOff>136144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6702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132351</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97536</xdr:rowOff>
    </xdr:from>
    <xdr:to>
      <xdr:col>72</xdr:col>
      <xdr:colOff>203200</xdr:colOff>
      <xdr:row>44</xdr:row>
      <xdr:rowOff>126492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64133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97536</xdr:rowOff>
    </xdr:from>
    <xdr:to>
      <xdr:col>68</xdr:col>
      <xdr:colOff>152400</xdr:colOff>
      <xdr:row>44</xdr:row>
      <xdr:rowOff>116840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64133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68834</xdr:rowOff>
    </xdr:from>
    <xdr:to>
      <xdr:col>68</xdr:col>
      <xdr:colOff>203200</xdr:colOff>
      <xdr:row>41</xdr:row>
      <xdr:rowOff>170434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9161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121666</xdr:rowOff>
    </xdr:from>
    <xdr:to>
      <xdr:col>81</xdr:col>
      <xdr:colOff>95250</xdr:colOff>
      <xdr:row>44</xdr:row>
      <xdr:rowOff>51816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17543</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38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85344</xdr:rowOff>
    </xdr:from>
    <xdr:to>
      <xdr:col>77</xdr:col>
      <xdr:colOff>95250</xdr:colOff>
      <xdr:row>45</xdr:row>
      <xdr:rowOff>15494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62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271</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715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75692</xdr:rowOff>
    </xdr:from>
    <xdr:to>
      <xdr:col>73</xdr:col>
      <xdr:colOff>44450</xdr:colOff>
      <xdr:row>45</xdr:row>
      <xdr:rowOff>5842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6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162069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70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46736</xdr:rowOff>
    </xdr:from>
    <xdr:to>
      <xdr:col>68</xdr:col>
      <xdr:colOff>203200</xdr:colOff>
      <xdr:row>44</xdr:row>
      <xdr:rowOff>148336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59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133113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6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66040</xdr:rowOff>
    </xdr:from>
    <xdr:to>
      <xdr:col>64</xdr:col>
      <xdr:colOff>152400</xdr:colOff>
      <xdr:row>44</xdr:row>
      <xdr:rowOff>167640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152417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分子となる将来負担額について地方債現在高をはじめ全項目が減少（対前年度比</a:t>
          </a:r>
          <a:r>
            <a:rPr kumimoji="1" lang="en-US" altLang="ja-JP" sz="1300">
              <a:latin typeface="ＭＳ Ｐゴシック" panose="020B0600070205080204" pitchFamily="50" charset="-128"/>
              <a:ea typeface="ＭＳ Ｐゴシック" panose="020B0600070205080204" pitchFamily="50" charset="-128"/>
            </a:rPr>
            <a:t>1,421</a:t>
          </a:r>
          <a:r>
            <a:rPr kumimoji="1" lang="ja-JP" altLang="en-US" sz="1300">
              <a:latin typeface="ＭＳ Ｐゴシック" panose="020B0600070205080204" pitchFamily="50" charset="-128"/>
              <a:ea typeface="ＭＳ Ｐゴシック" panose="020B0600070205080204" pitchFamily="50" charset="-128"/>
            </a:rPr>
            <a:t>百万円減）した一方で、分母となる標準財政規模に大きな変動はなかったことから、将来負担比率は</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改善した。しかしながら、他団体との比較においても、将来負担比率は類似団体の平均を大きく上回っていることから、普通建設事業費の抑制による地方債残高の削減や計画的な下水道事業実施による繰出金の削減、充当可能財源の適正規模の確保等を通じて将来負担比率の改善に努めることとす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124460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69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96537</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403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124460</xdr:rowOff>
    </xdr:from>
    <xdr:to>
      <xdr:col>81</xdr:col>
      <xdr:colOff>133350</xdr:colOff>
      <xdr:row>23</xdr:row>
      <xdr:rowOff>124460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406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15169</xdr:rowOff>
    </xdr:from>
    <xdr:to>
      <xdr:col>81</xdr:col>
      <xdr:colOff>44450</xdr:colOff>
      <xdr:row>18</xdr:row>
      <xdr:rowOff>98284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3101269"/>
          <a:ext cx="838200" cy="8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111989</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683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95462</xdr:rowOff>
    </xdr:from>
    <xdr:to>
      <xdr:col>81</xdr:col>
      <xdr:colOff>95250</xdr:colOff>
      <xdr:row>17</xdr:row>
      <xdr:rowOff>25612</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83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98284</xdr:rowOff>
    </xdr:from>
    <xdr:to>
      <xdr:col>77</xdr:col>
      <xdr:colOff>44450</xdr:colOff>
      <xdr:row>19</xdr:row>
      <xdr:rowOff>52846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3184384"/>
          <a:ext cx="889000" cy="12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84737</xdr:rowOff>
    </xdr:from>
    <xdr:to>
      <xdr:col>77</xdr:col>
      <xdr:colOff>95250</xdr:colOff>
      <xdr:row>17</xdr:row>
      <xdr:rowOff>14887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8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25064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596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52846</xdr:rowOff>
    </xdr:from>
    <xdr:to>
      <xdr:col>72</xdr:col>
      <xdr:colOff>203200</xdr:colOff>
      <xdr:row>19</xdr:row>
      <xdr:rowOff>105128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3310396"/>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82056</xdr:rowOff>
    </xdr:from>
    <xdr:to>
      <xdr:col>73</xdr:col>
      <xdr:colOff>44450</xdr:colOff>
      <xdr:row>17</xdr:row>
      <xdr:rowOff>12206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82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22383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5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72954</xdr:rowOff>
    </xdr:from>
    <xdr:to>
      <xdr:col>68</xdr:col>
      <xdr:colOff>152400</xdr:colOff>
      <xdr:row>19</xdr:row>
      <xdr:rowOff>105128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3330504"/>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67310</xdr:rowOff>
    </xdr:from>
    <xdr:to>
      <xdr:col>68</xdr:col>
      <xdr:colOff>203200</xdr:colOff>
      <xdr:row>16</xdr:row>
      <xdr:rowOff>168910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7637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132997</xdr:rowOff>
    </xdr:from>
    <xdr:to>
      <xdr:col>64</xdr:col>
      <xdr:colOff>152400</xdr:colOff>
      <xdr:row>17</xdr:row>
      <xdr:rowOff>63147</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87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73324</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64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135819</xdr:rowOff>
    </xdr:from>
    <xdr:to>
      <xdr:col>81</xdr:col>
      <xdr:colOff>95250</xdr:colOff>
      <xdr:row>18</xdr:row>
      <xdr:rowOff>65969</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305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107896</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302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47484</xdr:rowOff>
    </xdr:from>
    <xdr:to>
      <xdr:col>77</xdr:col>
      <xdr:colOff>95250</xdr:colOff>
      <xdr:row>18</xdr:row>
      <xdr:rowOff>149084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13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133861</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219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2046</xdr:rowOff>
    </xdr:from>
    <xdr:to>
      <xdr:col>73</xdr:col>
      <xdr:colOff>44450</xdr:colOff>
      <xdr:row>19</xdr:row>
      <xdr:rowOff>103646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25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88423</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34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54328</xdr:rowOff>
    </xdr:from>
    <xdr:to>
      <xdr:col>68</xdr:col>
      <xdr:colOff>203200</xdr:colOff>
      <xdr:row>19</xdr:row>
      <xdr:rowOff>155928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31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140705</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39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22154</xdr:rowOff>
    </xdr:from>
    <xdr:to>
      <xdr:col>64</xdr:col>
      <xdr:colOff>152400</xdr:colOff>
      <xdr:row>19</xdr:row>
      <xdr:rowOff>123754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27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108531</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36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福岡県中間市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41,425
41,094
15.96
18,268,100
17,839,280
398,355
9,450,782
11,165,114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令和元年度の人件費に係る経常収支比率は、平成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非常勤職員等の任用形態見直しにより報酬等の性質別区分を人件費に変更したことにより大きく悪化したものと同水準となった。他団体との比較においても、類似団体の平均を上回る状況が続いていることから、今後もさらなる事務事業の見直し等を行い、事務効率化を進め適正な定員管理を行うとともに、各種手当の見直し等を行い給与の適正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41</xdr:row>
      <xdr:rowOff>62230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362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34307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6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62230</xdr:rowOff>
    </xdr:from>
    <xdr:to>
      <xdr:col>24</xdr:col>
      <xdr:colOff>114300</xdr:colOff>
      <xdr:row>41</xdr:row>
      <xdr:rowOff>62230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9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43180</xdr:rowOff>
    </xdr:from>
    <xdr:to>
      <xdr:col>24</xdr:col>
      <xdr:colOff>25400</xdr:colOff>
      <xdr:row>36</xdr:row>
      <xdr:rowOff>58420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15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123207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78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20320</xdr:rowOff>
    </xdr:from>
    <xdr:to>
      <xdr:col>19</xdr:col>
      <xdr:colOff>187325</xdr:colOff>
      <xdr:row>36</xdr:row>
      <xdr:rowOff>43180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92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121920</xdr:rowOff>
    </xdr:from>
    <xdr:to>
      <xdr:col>20</xdr:col>
      <xdr:colOff>38100</xdr:colOff>
      <xdr:row>35</xdr:row>
      <xdr:rowOff>52070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62247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20320</xdr:rowOff>
    </xdr:from>
    <xdr:to>
      <xdr:col>15</xdr:col>
      <xdr:colOff>98425</xdr:colOff>
      <xdr:row>36</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92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99060</xdr:rowOff>
    </xdr:from>
    <xdr:to>
      <xdr:col>15</xdr:col>
      <xdr:colOff>149225</xdr:colOff>
      <xdr:row>35</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39387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165100</xdr:rowOff>
    </xdr:from>
    <xdr:to>
      <xdr:col>11</xdr:col>
      <xdr:colOff>9525</xdr:colOff>
      <xdr:row>36</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944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91440</xdr:rowOff>
    </xdr:from>
    <xdr:to>
      <xdr:col>11</xdr:col>
      <xdr:colOff>60325</xdr:colOff>
      <xdr:row>35</xdr:row>
      <xdr:rowOff>21590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31767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30480</xdr:rowOff>
    </xdr:from>
    <xdr:to>
      <xdr:col>6</xdr:col>
      <xdr:colOff>171450</xdr:colOff>
      <xdr:row>34</xdr:row>
      <xdr:rowOff>132080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142257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151147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163830</xdr:rowOff>
    </xdr:from>
    <xdr:to>
      <xdr:col>20</xdr:col>
      <xdr:colOff>38100</xdr:colOff>
      <xdr:row>36</xdr:row>
      <xdr:rowOff>93980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78757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5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140970</xdr:rowOff>
    </xdr:from>
    <xdr:to>
      <xdr:col>15</xdr:col>
      <xdr:colOff>149225</xdr:colOff>
      <xdr:row>36</xdr:row>
      <xdr:rowOff>71120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55897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86377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114300</xdr:rowOff>
    </xdr:from>
    <xdr:to>
      <xdr:col>6</xdr:col>
      <xdr:colOff>171450</xdr:colOff>
      <xdr:row>35</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29227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行財政集中改革プラン（推進期間：</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に基づき事務事業の見直し等の内部経費削減に努めた結果、物件費に係る経常収支比率は、類似団体の平均を大きく下回る状況となっている。今後も、令和元年度に策定した行政経営プラン（改訂版）に基づき歳出抑制の取組みを継続していくことと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67564</xdr:rowOff>
    </xdr:from>
    <xdr:to>
      <xdr:col>82</xdr:col>
      <xdr:colOff>107950</xdr:colOff>
      <xdr:row>19</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67864"/>
          <a:ext cx="0" cy="877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31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88138</xdr:rowOff>
    </xdr:from>
    <xdr:to>
      <xdr:col>82</xdr:col>
      <xdr:colOff>196850</xdr:colOff>
      <xdr:row>19</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34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153941</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1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67564</xdr:rowOff>
    </xdr:from>
    <xdr:to>
      <xdr:col>82</xdr:col>
      <xdr:colOff>196850</xdr:colOff>
      <xdr:row>14</xdr:row>
      <xdr:rowOff>67564</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6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49276</xdr:rowOff>
    </xdr:from>
    <xdr:to>
      <xdr:col>82</xdr:col>
      <xdr:colOff>107950</xdr:colOff>
      <xdr:row>14</xdr:row>
      <xdr:rowOff>67564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4495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75709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1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30988</xdr:rowOff>
    </xdr:from>
    <xdr:to>
      <xdr:col>78</xdr:col>
      <xdr:colOff>69850</xdr:colOff>
      <xdr:row>14</xdr:row>
      <xdr:rowOff>49276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4312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112776</xdr:rowOff>
    </xdr:from>
    <xdr:to>
      <xdr:col>78</xdr:col>
      <xdr:colOff>120650</xdr:colOff>
      <xdr:row>17</xdr:row>
      <xdr:rowOff>42926</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55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27703</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42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26416</xdr:rowOff>
    </xdr:from>
    <xdr:to>
      <xdr:col>73</xdr:col>
      <xdr:colOff>180975</xdr:colOff>
      <xdr:row>14</xdr:row>
      <xdr:rowOff>30988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4267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94488</xdr:rowOff>
    </xdr:from>
    <xdr:to>
      <xdr:col>74</xdr:col>
      <xdr:colOff>31750</xdr:colOff>
      <xdr:row>17</xdr:row>
      <xdr:rowOff>24638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9415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26416</xdr:rowOff>
    </xdr:from>
    <xdr:to>
      <xdr:col>69</xdr:col>
      <xdr:colOff>92075</xdr:colOff>
      <xdr:row>14</xdr:row>
      <xdr:rowOff>44704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4267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85344</xdr:rowOff>
    </xdr:from>
    <xdr:to>
      <xdr:col>69</xdr:col>
      <xdr:colOff>142875</xdr:colOff>
      <xdr:row>17</xdr:row>
      <xdr:rowOff>15494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271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9415</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xdr:rowOff>
    </xdr:from>
    <xdr:to>
      <xdr:col>82</xdr:col>
      <xdr:colOff>158750</xdr:colOff>
      <xdr:row>14</xdr:row>
      <xdr:rowOff>118364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41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96791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32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169926</xdr:rowOff>
    </xdr:from>
    <xdr:to>
      <xdr:col>78</xdr:col>
      <xdr:colOff>120650</xdr:colOff>
      <xdr:row>14</xdr:row>
      <xdr:rowOff>100076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39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110253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167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151638</xdr:rowOff>
    </xdr:from>
    <xdr:to>
      <xdr:col>74</xdr:col>
      <xdr:colOff>31750</xdr:colOff>
      <xdr:row>14</xdr:row>
      <xdr:rowOff>81788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38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91965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14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147066</xdr:rowOff>
    </xdr:from>
    <xdr:to>
      <xdr:col>69</xdr:col>
      <xdr:colOff>142875</xdr:colOff>
      <xdr:row>14</xdr:row>
      <xdr:rowOff>77216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87393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165354</xdr:rowOff>
    </xdr:from>
    <xdr:to>
      <xdr:col>65</xdr:col>
      <xdr:colOff>53975</xdr:colOff>
      <xdr:row>14</xdr:row>
      <xdr:rowOff>95504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3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105681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16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生活保護費が減額（対前年度比</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百万円減）したものの、児童扶養手当（対前年度比</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百万円増）や認定こども園施設型給付費（対前年度比</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百万円増）の増額などにより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ポイント悪化した。高い高齢化率（</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37.2%</a:t>
          </a:r>
          <a:r>
            <a:rPr kumimoji="1" lang="ja-JP" altLang="en-US" sz="1300">
              <a:latin typeface="ＭＳ Ｐゴシック" panose="020B0600070205080204" pitchFamily="50" charset="-128"/>
              <a:ea typeface="ＭＳ Ｐゴシック" panose="020B0600070205080204" pitchFamily="50" charset="-128"/>
            </a:rPr>
            <a:t>）や生活保護受給率の高さ（</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29.11‰</a:t>
          </a:r>
          <a:r>
            <a:rPr kumimoji="1" lang="ja-JP" altLang="en-US" sz="1300">
              <a:latin typeface="ＭＳ Ｐゴシック" panose="020B0600070205080204" pitchFamily="50" charset="-128"/>
              <a:ea typeface="ＭＳ Ｐゴシック" panose="020B0600070205080204" pitchFamily="50" charset="-128"/>
            </a:rPr>
            <a:t>）を要因として多額の一般財源を要しており、経常収支比率は類似団体の平均を大きく上回っている。今後は、生活保護の適正受給及び予防医療・介護予防の推進による医療費及び介護給付費の削減により社会保障費の自然増の抑制を図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115570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19327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72136</xdr:rowOff>
    </xdr:from>
    <xdr:to>
      <xdr:col>24</xdr:col>
      <xdr:colOff>25400</xdr:colOff>
      <xdr:row>58</xdr:row>
      <xdr:rowOff>108712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1001623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88155</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71628</xdr:rowOff>
    </xdr:from>
    <xdr:to>
      <xdr:col>24</xdr:col>
      <xdr:colOff>76200</xdr:colOff>
      <xdr:row>57</xdr:row>
      <xdr:rowOff>1778</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72136</xdr:rowOff>
    </xdr:from>
    <xdr:to>
      <xdr:col>19</xdr:col>
      <xdr:colOff>187325</xdr:colOff>
      <xdr:row>59</xdr:row>
      <xdr:rowOff>37846</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1001623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154432</xdr:rowOff>
    </xdr:from>
    <xdr:to>
      <xdr:col>15</xdr:col>
      <xdr:colOff>98425</xdr:colOff>
      <xdr:row>59</xdr:row>
      <xdr:rowOff>37846</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100985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160782</xdr:rowOff>
    </xdr:from>
    <xdr:to>
      <xdr:col>15</xdr:col>
      <xdr:colOff>149225</xdr:colOff>
      <xdr:row>56</xdr:row>
      <xdr:rowOff>90932</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59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101109</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154432</xdr:rowOff>
    </xdr:from>
    <xdr:to>
      <xdr:col>11</xdr:col>
      <xdr:colOff>9525</xdr:colOff>
      <xdr:row>59</xdr:row>
      <xdr:rowOff>101854</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1320800" y="1009853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151638</xdr:rowOff>
    </xdr:from>
    <xdr:to>
      <xdr:col>11</xdr:col>
      <xdr:colOff>60325</xdr:colOff>
      <xdr:row>56</xdr:row>
      <xdr:rowOff>81788</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91965</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169926</xdr:rowOff>
    </xdr:from>
    <xdr:to>
      <xdr:col>6</xdr:col>
      <xdr:colOff>171450</xdr:colOff>
      <xdr:row>56</xdr:row>
      <xdr:rowOff>100076</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110253</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57912</xdr:rowOff>
    </xdr:from>
    <xdr:to>
      <xdr:col>24</xdr:col>
      <xdr:colOff>76200</xdr:colOff>
      <xdr:row>58</xdr:row>
      <xdr:rowOff>159512</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1000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29989</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97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21336</xdr:rowOff>
    </xdr:from>
    <xdr:to>
      <xdr:col>20</xdr:col>
      <xdr:colOff>38100</xdr:colOff>
      <xdr:row>58</xdr:row>
      <xdr:rowOff>122936</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107713</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10051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158496</xdr:rowOff>
    </xdr:from>
    <xdr:to>
      <xdr:col>15</xdr:col>
      <xdr:colOff>149225</xdr:colOff>
      <xdr:row>59</xdr:row>
      <xdr:rowOff>88646</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101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73423</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1018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103632</xdr:rowOff>
    </xdr:from>
    <xdr:to>
      <xdr:col>11</xdr:col>
      <xdr:colOff>60325</xdr:colOff>
      <xdr:row>59</xdr:row>
      <xdr:rowOff>33782</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100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18559</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1013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51054</xdr:rowOff>
    </xdr:from>
    <xdr:to>
      <xdr:col>6</xdr:col>
      <xdr:colOff>171450</xdr:colOff>
      <xdr:row>59</xdr:row>
      <xdr:rowOff>152654</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1016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137431</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1025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急激な高齢化による社会保障関連経費の増加や、他団体と比べて立ち遅れていた下水道整備の推進による特別会計への繰出金の増加が、本市の経常収支比率悪化の大きな要因である。令和元年度においては国民健康保険事業繰出金（対前年度比</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百万円減）の減額等によりその他の経常収支比率が</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ポイント改善した。今後も社会保障費の増加の抑制及び計画的な下水道事業の実施により繰出金の削減に努めることとする。</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61</xdr:row>
      <xdr:rowOff>85090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3395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85090</xdr:rowOff>
    </xdr:from>
    <xdr:to>
      <xdr:col>82</xdr:col>
      <xdr:colOff>107950</xdr:colOff>
      <xdr:row>61</xdr:row>
      <xdr:rowOff>123190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105435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73677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46990</xdr:rowOff>
    </xdr:from>
    <xdr:to>
      <xdr:col>78</xdr:col>
      <xdr:colOff>69850</xdr:colOff>
      <xdr:row>61</xdr:row>
      <xdr:rowOff>123190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10505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46990</xdr:rowOff>
    </xdr:from>
    <xdr:to>
      <xdr:col>73</xdr:col>
      <xdr:colOff>180975</xdr:colOff>
      <xdr:row>61</xdr:row>
      <xdr:rowOff>100330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10505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43197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119380</xdr:rowOff>
    </xdr:from>
    <xdr:to>
      <xdr:col>69</xdr:col>
      <xdr:colOff>92075</xdr:colOff>
      <xdr:row>61</xdr:row>
      <xdr:rowOff>100330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104063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80010</xdr:rowOff>
    </xdr:from>
    <xdr:to>
      <xdr:col>69</xdr:col>
      <xdr:colOff>142875</xdr:colOff>
      <xdr:row>58</xdr:row>
      <xdr:rowOff>10160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20337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34290</xdr:rowOff>
    </xdr:from>
    <xdr:to>
      <xdr:col>82</xdr:col>
      <xdr:colOff>158750</xdr:colOff>
      <xdr:row>61</xdr:row>
      <xdr:rowOff>135890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104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114317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72390</xdr:rowOff>
    </xdr:from>
    <xdr:to>
      <xdr:col>78</xdr:col>
      <xdr:colOff>120650</xdr:colOff>
      <xdr:row>62</xdr:row>
      <xdr:rowOff>2540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53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158767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61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167640</xdr:rowOff>
    </xdr:from>
    <xdr:to>
      <xdr:col>74</xdr:col>
      <xdr:colOff>31750</xdr:colOff>
      <xdr:row>61</xdr:row>
      <xdr:rowOff>97790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82567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49530</xdr:rowOff>
    </xdr:from>
    <xdr:to>
      <xdr:col>69</xdr:col>
      <xdr:colOff>142875</xdr:colOff>
      <xdr:row>61</xdr:row>
      <xdr:rowOff>151130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50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135907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59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68580</xdr:rowOff>
    </xdr:from>
    <xdr:to>
      <xdr:col>65</xdr:col>
      <xdr:colOff>53975</xdr:colOff>
      <xdr:row>60</xdr:row>
      <xdr:rowOff>170180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154957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44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幼保無償化に伴う私立幼稚園就園奨励費補助金の減額（前年度比</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百万円）やし尿、ごみ処理等に係る一部事務組合負担金（事務所負担金含む）（対前年度比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百万円減）の減額などにより経常収支比率は前年度から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ポイント改善している。類似団体との比較においても平均を下回っており、今後も、一部事務組合の事業内容精査や関係団体への補助金見直し等によりさらなる歳出抑制に努めることとする。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88138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5571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124714</xdr:rowOff>
    </xdr:from>
    <xdr:to>
      <xdr:col>82</xdr:col>
      <xdr:colOff>107950</xdr:colOff>
      <xdr:row>35</xdr:row>
      <xdr:rowOff>152146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1254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147574</xdr:rowOff>
    </xdr:from>
    <xdr:to>
      <xdr:col>78</xdr:col>
      <xdr:colOff>69850</xdr:colOff>
      <xdr:row>35</xdr:row>
      <xdr:rowOff>152146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148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116857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147574</xdr:rowOff>
    </xdr:from>
    <xdr:to>
      <xdr:col>73</xdr:col>
      <xdr:colOff>180975</xdr:colOff>
      <xdr:row>35</xdr:row>
      <xdr:rowOff>156718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148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35</xdr:row>
      <xdr:rowOff>156718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1391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73914</xdr:rowOff>
    </xdr:from>
    <xdr:to>
      <xdr:col>82</xdr:col>
      <xdr:colOff>158750</xdr:colOff>
      <xdr:row>36</xdr:row>
      <xdr:rowOff>4064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90441</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101346</xdr:rowOff>
    </xdr:from>
    <xdr:to>
      <xdr:col>78</xdr:col>
      <xdr:colOff>120650</xdr:colOff>
      <xdr:row>36</xdr:row>
      <xdr:rowOff>31496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41673</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96774</xdr:rowOff>
    </xdr:from>
    <xdr:to>
      <xdr:col>74</xdr:col>
      <xdr:colOff>31750</xdr:colOff>
      <xdr:row>36</xdr:row>
      <xdr:rowOff>26924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37101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105918</xdr:rowOff>
    </xdr:from>
    <xdr:to>
      <xdr:col>69</xdr:col>
      <xdr:colOff>142875</xdr:colOff>
      <xdr:row>36</xdr:row>
      <xdr:rowOff>36068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令和元年度に借換債を発行して年度間の公債費負担を平準化したことにより公債費が大きく減額（対前年度比</a:t>
          </a:r>
          <a:r>
            <a:rPr kumimoji="1" lang="en-US" altLang="ja-JP" sz="1300">
              <a:latin typeface="ＭＳ Ｐゴシック" panose="020B0600070205080204" pitchFamily="50" charset="-128"/>
              <a:ea typeface="ＭＳ Ｐゴシック" panose="020B0600070205080204" pitchFamily="50" charset="-128"/>
            </a:rPr>
            <a:t>357</a:t>
          </a:r>
          <a:r>
            <a:rPr kumimoji="1" lang="ja-JP" altLang="en-US" sz="1300">
              <a:latin typeface="ＭＳ Ｐゴシック" panose="020B0600070205080204" pitchFamily="50" charset="-128"/>
              <a:ea typeface="ＭＳ Ｐゴシック" panose="020B0600070205080204" pitchFamily="50" charset="-128"/>
            </a:rPr>
            <a:t>百万円減）した。これにより公債費の経常収支比率は</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ポイント改善した。しかしながら、今後も老朽化した公共施設の統廃合等に係る地方債の発行が想定されるので、全体的な建設事業費の調整等を行い、公債費負担の適正化に努めることとする。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58420</xdr:rowOff>
    </xdr:from>
    <xdr:to>
      <xdr:col>24</xdr:col>
      <xdr:colOff>25400</xdr:colOff>
      <xdr:row>80</xdr:row>
      <xdr:rowOff>88900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4028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144797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58420</xdr:rowOff>
    </xdr:from>
    <xdr:to>
      <xdr:col>24</xdr:col>
      <xdr:colOff>114300</xdr:colOff>
      <xdr:row>72</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130810</xdr:rowOff>
    </xdr:from>
    <xdr:to>
      <xdr:col>24</xdr:col>
      <xdr:colOff>25400</xdr:colOff>
      <xdr:row>77</xdr:row>
      <xdr:rowOff>92711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2989560"/>
          <a:ext cx="838200" cy="30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10177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4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92711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2486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69850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248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62230</xdr:rowOff>
    </xdr:from>
    <xdr:to>
      <xdr:col>11</xdr:col>
      <xdr:colOff>9525</xdr:colOff>
      <xdr:row>77</xdr:row>
      <xdr:rowOff>69850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263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1287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80010</xdr:rowOff>
    </xdr:from>
    <xdr:to>
      <xdr:col>24</xdr:col>
      <xdr:colOff>76200</xdr:colOff>
      <xdr:row>76</xdr:row>
      <xdr:rowOff>10161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96537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11430</xdr:rowOff>
    </xdr:from>
    <xdr:to>
      <xdr:col>6</xdr:col>
      <xdr:colOff>171450</xdr:colOff>
      <xdr:row>77</xdr:row>
      <xdr:rowOff>113030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97807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本市は県下でも高齢化率が高いこと（</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高齢化率：</a:t>
          </a:r>
          <a:r>
            <a:rPr kumimoji="1" lang="en-US" altLang="ja-JP" sz="1300">
              <a:latin typeface="ＭＳ Ｐゴシック" panose="020B0600070205080204" pitchFamily="50" charset="-128"/>
              <a:ea typeface="ＭＳ Ｐゴシック" panose="020B0600070205080204" pitchFamily="50" charset="-128"/>
            </a:rPr>
            <a:t>37.2%</a:t>
          </a:r>
          <a:r>
            <a:rPr kumimoji="1" lang="ja-JP" altLang="en-US" sz="1300">
              <a:latin typeface="ＭＳ Ｐゴシック" panose="020B0600070205080204" pitchFamily="50" charset="-128"/>
              <a:ea typeface="ＭＳ Ｐゴシック" panose="020B0600070205080204" pitchFamily="50" charset="-128"/>
            </a:rPr>
            <a:t>）等により扶助費に多額の一般財源を要している。また、他団体と比べて立ち遅れていた下水道の整備推進に伴い公共下水道事業特別会計への繰出金が多額（</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決算額：</a:t>
          </a:r>
          <a:r>
            <a:rPr kumimoji="1" lang="en-US" altLang="ja-JP" sz="1300">
              <a:latin typeface="ＭＳ Ｐゴシック" panose="020B0600070205080204" pitchFamily="50" charset="-128"/>
              <a:ea typeface="ＭＳ Ｐゴシック" panose="020B0600070205080204" pitchFamily="50" charset="-128"/>
            </a:rPr>
            <a:t>692</a:t>
          </a:r>
          <a:r>
            <a:rPr kumimoji="1" lang="ja-JP" altLang="en-US" sz="1300">
              <a:latin typeface="ＭＳ Ｐゴシック" panose="020B0600070205080204" pitchFamily="50" charset="-128"/>
              <a:ea typeface="ＭＳ Ｐゴシック" panose="020B0600070205080204" pitchFamily="50" charset="-128"/>
            </a:rPr>
            <a:t>百万円）であることから、公債費以外に係る経常収支比率は、類似団体の平均を上回っている。今後は、社会保障費の増加の抑制及び計画的な下水道事業の実施により歳出抑制に努めることとする。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170434</xdr:rowOff>
    </xdr:from>
    <xdr:to>
      <xdr:col>82</xdr:col>
      <xdr:colOff>107950</xdr:colOff>
      <xdr:row>80</xdr:row>
      <xdr:rowOff>85852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8628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85361</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170434</xdr:rowOff>
    </xdr:from>
    <xdr:to>
      <xdr:col>82</xdr:col>
      <xdr:colOff>196850</xdr:colOff>
      <xdr:row>73</xdr:row>
      <xdr:rowOff>170434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78</xdr:row>
      <xdr:rowOff>85852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4543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143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72137</xdr:rowOff>
    </xdr:from>
    <xdr:to>
      <xdr:col>78</xdr:col>
      <xdr:colOff>69850</xdr:colOff>
      <xdr:row>78</xdr:row>
      <xdr:rowOff>85852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4452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55626</xdr:rowOff>
    </xdr:from>
    <xdr:to>
      <xdr:col>78</xdr:col>
      <xdr:colOff>120650</xdr:colOff>
      <xdr:row>77</xdr:row>
      <xdr:rowOff>157226</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167403</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72137</xdr:rowOff>
    </xdr:from>
    <xdr:to>
      <xdr:col>73</xdr:col>
      <xdr:colOff>180975</xdr:colOff>
      <xdr:row>78</xdr:row>
      <xdr:rowOff>99568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4452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101854</xdr:rowOff>
    </xdr:from>
    <xdr:to>
      <xdr:col>69</xdr:col>
      <xdr:colOff>92075</xdr:colOff>
      <xdr:row>78</xdr:row>
      <xdr:rowOff>99568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303504"/>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2557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35052</xdr:rowOff>
    </xdr:from>
    <xdr:to>
      <xdr:col>78</xdr:col>
      <xdr:colOff>120650</xdr:colOff>
      <xdr:row>78</xdr:row>
      <xdr:rowOff>136652</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121429</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21337</xdr:rowOff>
    </xdr:from>
    <xdr:to>
      <xdr:col>74</xdr:col>
      <xdr:colOff>31750</xdr:colOff>
      <xdr:row>78</xdr:row>
      <xdr:rowOff>122937</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48768</xdr:rowOff>
    </xdr:from>
    <xdr:to>
      <xdr:col>69</xdr:col>
      <xdr:colOff>142875</xdr:colOff>
      <xdr:row>78</xdr:row>
      <xdr:rowOff>150368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135145</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51054</xdr:rowOff>
    </xdr:from>
    <xdr:to>
      <xdr:col>65</xdr:col>
      <xdr:colOff>53975</xdr:colOff>
      <xdr:row>77</xdr:row>
      <xdr:rowOff>152654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137431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福岡県中間市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124667</xdr:rowOff>
    </xdr:from>
    <xdr:to>
      <xdr:col>29</xdr:col>
      <xdr:colOff>127000</xdr:colOff>
      <xdr:row>18</xdr:row>
      <xdr:rowOff>24435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58242"/>
          <a:ext cx="0" cy="10999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25079</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24435</xdr:rowOff>
    </xdr:from>
    <xdr:to>
      <xdr:col>30</xdr:col>
      <xdr:colOff>25400</xdr:colOff>
      <xdr:row>18</xdr:row>
      <xdr:rowOff>24435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39594</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80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124667</xdr:rowOff>
    </xdr:from>
    <xdr:to>
      <xdr:col>30</xdr:col>
      <xdr:colOff>25400</xdr:colOff>
      <xdr:row>11</xdr:row>
      <xdr:rowOff>124667</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58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13352</xdr:rowOff>
    </xdr:from>
    <xdr:to>
      <xdr:col>29</xdr:col>
      <xdr:colOff>127000</xdr:colOff>
      <xdr:row>18</xdr:row>
      <xdr:rowOff>14902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03800" y="3147077"/>
          <a:ext cx="647700" cy="1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12839</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803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167762</xdr:rowOff>
    </xdr:from>
    <xdr:to>
      <xdr:col>29</xdr:col>
      <xdr:colOff>177800</xdr:colOff>
      <xdr:row>17</xdr:row>
      <xdr:rowOff>97912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13352</xdr:rowOff>
    </xdr:from>
    <xdr:to>
      <xdr:col>26</xdr:col>
      <xdr:colOff>50800</xdr:colOff>
      <xdr:row>18</xdr:row>
      <xdr:rowOff>23155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147077"/>
          <a:ext cx="698500" cy="9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5383</xdr:rowOff>
    </xdr:from>
    <xdr:to>
      <xdr:col>26</xdr:col>
      <xdr:colOff>101600</xdr:colOff>
      <xdr:row>17</xdr:row>
      <xdr:rowOff>106983</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117160</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36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23155</xdr:rowOff>
    </xdr:from>
    <xdr:to>
      <xdr:col>22</xdr:col>
      <xdr:colOff>114300</xdr:colOff>
      <xdr:row>18</xdr:row>
      <xdr:rowOff>30314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156880"/>
          <a:ext cx="698500" cy="7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9868</xdr:rowOff>
    </xdr:from>
    <xdr:to>
      <xdr:col>22</xdr:col>
      <xdr:colOff>165100</xdr:colOff>
      <xdr:row>17</xdr:row>
      <xdr:rowOff>111468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121645</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4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30314</xdr:rowOff>
    </xdr:from>
    <xdr:to>
      <xdr:col>18</xdr:col>
      <xdr:colOff>177800</xdr:colOff>
      <xdr:row>18</xdr:row>
      <xdr:rowOff>34009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164039"/>
          <a:ext cx="698500" cy="3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22061</xdr:rowOff>
    </xdr:from>
    <xdr:to>
      <xdr:col>19</xdr:col>
      <xdr:colOff>38100</xdr:colOff>
      <xdr:row>17</xdr:row>
      <xdr:rowOff>123661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133838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5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44926</xdr:rowOff>
    </xdr:from>
    <xdr:to>
      <xdr:col>15</xdr:col>
      <xdr:colOff>101600</xdr:colOff>
      <xdr:row>17</xdr:row>
      <xdr:rowOff>146526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156703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7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135552</xdr:rowOff>
    </xdr:from>
    <xdr:to>
      <xdr:col>29</xdr:col>
      <xdr:colOff>177800</xdr:colOff>
      <xdr:row>18</xdr:row>
      <xdr:rowOff>65702</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3097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44129</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300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134002</xdr:rowOff>
    </xdr:from>
    <xdr:to>
      <xdr:col>26</xdr:col>
      <xdr:colOff>101600</xdr:colOff>
      <xdr:row>18</xdr:row>
      <xdr:rowOff>64152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096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48929</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18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143805</xdr:rowOff>
    </xdr:from>
    <xdr:to>
      <xdr:col>22</xdr:col>
      <xdr:colOff>165100</xdr:colOff>
      <xdr:row>18</xdr:row>
      <xdr:rowOff>73955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106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58732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19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150964</xdr:rowOff>
    </xdr:from>
    <xdr:to>
      <xdr:col>19</xdr:col>
      <xdr:colOff>38100</xdr:colOff>
      <xdr:row>18</xdr:row>
      <xdr:rowOff>81114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113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65891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19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154659</xdr:rowOff>
    </xdr:from>
    <xdr:to>
      <xdr:col>15</xdr:col>
      <xdr:colOff>101600</xdr:colOff>
      <xdr:row>18</xdr:row>
      <xdr:rowOff>84809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116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69585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20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259866</xdr:rowOff>
    </xdr:from>
    <xdr:to>
      <xdr:col>29</xdr:col>
      <xdr:colOff>127000</xdr:colOff>
      <xdr:row>37</xdr:row>
      <xdr:rowOff>249203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84416"/>
          <a:ext cx="0" cy="11894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221280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4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249203</xdr:rowOff>
    </xdr:from>
    <xdr:to>
      <xdr:col>30</xdr:col>
      <xdr:colOff>25400</xdr:colOff>
      <xdr:row>37</xdr:row>
      <xdr:rowOff>249203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3739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3343</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2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259866</xdr:rowOff>
    </xdr:from>
    <xdr:to>
      <xdr:col>30</xdr:col>
      <xdr:colOff>25400</xdr:colOff>
      <xdr:row>33</xdr:row>
      <xdr:rowOff>259866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84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203646</xdr:rowOff>
    </xdr:from>
    <xdr:to>
      <xdr:col>29</xdr:col>
      <xdr:colOff>127000</xdr:colOff>
      <xdr:row>35</xdr:row>
      <xdr:rowOff>317669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813996"/>
          <a:ext cx="647700" cy="114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106084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16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261007</xdr:rowOff>
    </xdr:from>
    <xdr:to>
      <xdr:col>29</xdr:col>
      <xdr:colOff>177800</xdr:colOff>
      <xdr:row>36</xdr:row>
      <xdr:rowOff>19707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71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203646</xdr:rowOff>
    </xdr:from>
    <xdr:to>
      <xdr:col>26</xdr:col>
      <xdr:colOff>50800</xdr:colOff>
      <xdr:row>35</xdr:row>
      <xdr:rowOff>210864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813996"/>
          <a:ext cx="698500" cy="7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267946</xdr:rowOff>
    </xdr:from>
    <xdr:to>
      <xdr:col>26</xdr:col>
      <xdr:colOff>101600</xdr:colOff>
      <xdr:row>36</xdr:row>
      <xdr:rowOff>26646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78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11423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6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191955</xdr:rowOff>
    </xdr:from>
    <xdr:to>
      <xdr:col>22</xdr:col>
      <xdr:colOff>114300</xdr:colOff>
      <xdr:row>35</xdr:row>
      <xdr:rowOff>210864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802305"/>
          <a:ext cx="698500" cy="18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256957</xdr:rowOff>
    </xdr:from>
    <xdr:to>
      <xdr:col>22</xdr:col>
      <xdr:colOff>165100</xdr:colOff>
      <xdr:row>36</xdr:row>
      <xdr:rowOff>15657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67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434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95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191955</xdr:rowOff>
    </xdr:from>
    <xdr:to>
      <xdr:col>18</xdr:col>
      <xdr:colOff>177800</xdr:colOff>
      <xdr:row>35</xdr:row>
      <xdr:rowOff>210994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802305"/>
          <a:ext cx="698500" cy="19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252483</xdr:rowOff>
    </xdr:from>
    <xdr:to>
      <xdr:col>19</xdr:col>
      <xdr:colOff>38100</xdr:colOff>
      <xdr:row>36</xdr:row>
      <xdr:rowOff>11183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62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338860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949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262803</xdr:rowOff>
    </xdr:from>
    <xdr:to>
      <xdr:col>15</xdr:col>
      <xdr:colOff>101600</xdr:colOff>
      <xdr:row>36</xdr:row>
      <xdr:rowOff>21503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73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6280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959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266869</xdr:rowOff>
    </xdr:from>
    <xdr:to>
      <xdr:col>29</xdr:col>
      <xdr:colOff>177800</xdr:colOff>
      <xdr:row>36</xdr:row>
      <xdr:rowOff>25569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77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238946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4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152846</xdr:rowOff>
    </xdr:from>
    <xdr:to>
      <xdr:col>26</xdr:col>
      <xdr:colOff>101600</xdr:colOff>
      <xdr:row>35</xdr:row>
      <xdr:rowOff>254446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63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264623</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532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160064</xdr:rowOff>
    </xdr:from>
    <xdr:to>
      <xdr:col>22</xdr:col>
      <xdr:colOff>165100</xdr:colOff>
      <xdr:row>35</xdr:row>
      <xdr:rowOff>261664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70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271841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141155</xdr:rowOff>
    </xdr:from>
    <xdr:to>
      <xdr:col>19</xdr:col>
      <xdr:colOff>38100</xdr:colOff>
      <xdr:row>35</xdr:row>
      <xdr:rowOff>242755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51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252932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2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160194</xdr:rowOff>
    </xdr:from>
    <xdr:to>
      <xdr:col>15</xdr:col>
      <xdr:colOff>101600</xdr:colOff>
      <xdr:row>35</xdr:row>
      <xdr:rowOff>261794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70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271971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3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福岡県中間市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41,425
41,094
15.96
18,268,100
17,839,280
398,355
9,450,782
11,165,114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154015</xdr:rowOff>
    </xdr:from>
    <xdr:to>
      <xdr:col>24</xdr:col>
      <xdr:colOff>62865</xdr:colOff>
      <xdr:row>37</xdr:row>
      <xdr:rowOff>45915</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297515"/>
          <a:ext cx="1270" cy="109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49742</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45915</xdr:rowOff>
    </xdr:from>
    <xdr:to>
      <xdr:col>24</xdr:col>
      <xdr:colOff>152400</xdr:colOff>
      <xdr:row>37</xdr:row>
      <xdr:rowOff>45915</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8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100692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7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154015</xdr:rowOff>
    </xdr:from>
    <xdr:to>
      <xdr:col>24</xdr:col>
      <xdr:colOff>152400</xdr:colOff>
      <xdr:row>30</xdr:row>
      <xdr:rowOff>154015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29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158701</xdr:rowOff>
    </xdr:from>
    <xdr:to>
      <xdr:col>24</xdr:col>
      <xdr:colOff>63500</xdr:colOff>
      <xdr:row>36</xdr:row>
      <xdr:rowOff>159136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330901"/>
          <a:ext cx="8382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65248</xdr:rowOff>
    </xdr:from>
    <xdr:ext cx="534377"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6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42371</xdr:rowOff>
    </xdr:from>
    <xdr:to>
      <xdr:col>24</xdr:col>
      <xdr:colOff>114300</xdr:colOff>
      <xdr:row>36</xdr:row>
      <xdr:rowOff>143971</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159136</xdr:rowOff>
    </xdr:from>
    <xdr:to>
      <xdr:col>19</xdr:col>
      <xdr:colOff>177800</xdr:colOff>
      <xdr:row>36</xdr:row>
      <xdr:rowOff>167105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331336"/>
          <a:ext cx="889000" cy="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44648</xdr:rowOff>
    </xdr:from>
    <xdr:to>
      <xdr:col>20</xdr:col>
      <xdr:colOff>38100</xdr:colOff>
      <xdr:row>36</xdr:row>
      <xdr:rowOff>146248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162775</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599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167105</xdr:rowOff>
    </xdr:from>
    <xdr:to>
      <xdr:col>15</xdr:col>
      <xdr:colOff>50800</xdr:colOff>
      <xdr:row>37</xdr:row>
      <xdr:rowOff>1781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339305"/>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45196</xdr:rowOff>
    </xdr:from>
    <xdr:to>
      <xdr:col>15</xdr:col>
      <xdr:colOff>101600</xdr:colOff>
      <xdr:row>36</xdr:row>
      <xdr:rowOff>146796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163323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599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1781</xdr:rowOff>
    </xdr:from>
    <xdr:to>
      <xdr:col>10</xdr:col>
      <xdr:colOff>114300</xdr:colOff>
      <xdr:row>37</xdr:row>
      <xdr:rowOff>19621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45431"/>
          <a:ext cx="889000" cy="1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53307</xdr:rowOff>
    </xdr:from>
    <xdr:to>
      <xdr:col>10</xdr:col>
      <xdr:colOff>165100</xdr:colOff>
      <xdr:row>36</xdr:row>
      <xdr:rowOff>154907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171434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74402</xdr:rowOff>
    </xdr:from>
    <xdr:to>
      <xdr:col>6</xdr:col>
      <xdr:colOff>38100</xdr:colOff>
      <xdr:row>37</xdr:row>
      <xdr:rowOff>4552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21079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0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107901</xdr:rowOff>
    </xdr:from>
    <xdr:to>
      <xdr:col>24</xdr:col>
      <xdr:colOff>114300</xdr:colOff>
      <xdr:row>37</xdr:row>
      <xdr:rowOff>38051</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8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22828</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9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108336</xdr:rowOff>
    </xdr:from>
    <xdr:to>
      <xdr:col>20</xdr:col>
      <xdr:colOff>38100</xdr:colOff>
      <xdr:row>37</xdr:row>
      <xdr:rowOff>38486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8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29613</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37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116305</xdr:rowOff>
    </xdr:from>
    <xdr:to>
      <xdr:col>15</xdr:col>
      <xdr:colOff>101600</xdr:colOff>
      <xdr:row>37</xdr:row>
      <xdr:rowOff>46455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8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37582</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38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122431</xdr:rowOff>
    </xdr:from>
    <xdr:to>
      <xdr:col>10</xdr:col>
      <xdr:colOff>165100</xdr:colOff>
      <xdr:row>37</xdr:row>
      <xdr:rowOff>52581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9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43708</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38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140271</xdr:rowOff>
    </xdr:from>
    <xdr:to>
      <xdr:col>6</xdr:col>
      <xdr:colOff>38100</xdr:colOff>
      <xdr:row>37</xdr:row>
      <xdr:rowOff>70421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31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61548</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4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160982</xdr:rowOff>
    </xdr:from>
    <xdr:to>
      <xdr:col>24</xdr:col>
      <xdr:colOff>62865</xdr:colOff>
      <xdr:row>58</xdr:row>
      <xdr:rowOff>120998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33482"/>
          <a:ext cx="1270" cy="133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124825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120998</xdr:rowOff>
    </xdr:from>
    <xdr:to>
      <xdr:col>24</xdr:col>
      <xdr:colOff>152400</xdr:colOff>
      <xdr:row>58</xdr:row>
      <xdr:rowOff>120998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107659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0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160982</xdr:rowOff>
    </xdr:from>
    <xdr:to>
      <xdr:col>24</xdr:col>
      <xdr:colOff>152400</xdr:colOff>
      <xdr:row>50</xdr:row>
      <xdr:rowOff>160982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3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117559</xdr:rowOff>
    </xdr:from>
    <xdr:to>
      <xdr:col>24</xdr:col>
      <xdr:colOff>63500</xdr:colOff>
      <xdr:row>58</xdr:row>
      <xdr:rowOff>120998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10061659"/>
          <a:ext cx="838200" cy="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102644</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32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79767</xdr:rowOff>
    </xdr:from>
    <xdr:to>
      <xdr:col>24</xdr:col>
      <xdr:colOff>114300</xdr:colOff>
      <xdr:row>57</xdr:row>
      <xdr:rowOff>9917</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8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117559</xdr:rowOff>
    </xdr:from>
    <xdr:to>
      <xdr:col>19</xdr:col>
      <xdr:colOff>177800</xdr:colOff>
      <xdr:row>58</xdr:row>
      <xdr:rowOff>167088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61659"/>
          <a:ext cx="889000" cy="4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112642</xdr:rowOff>
    </xdr:from>
    <xdr:to>
      <xdr:col>20</xdr:col>
      <xdr:colOff>38100</xdr:colOff>
      <xdr:row>57</xdr:row>
      <xdr:rowOff>42792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59319</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4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167088</xdr:rowOff>
    </xdr:from>
    <xdr:to>
      <xdr:col>15</xdr:col>
      <xdr:colOff>50800</xdr:colOff>
      <xdr:row>59</xdr:row>
      <xdr:rowOff>28981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111188"/>
          <a:ext cx="889000" cy="3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139976</xdr:rowOff>
    </xdr:from>
    <xdr:to>
      <xdr:col>15</xdr:col>
      <xdr:colOff>101600</xdr:colOff>
      <xdr:row>57</xdr:row>
      <xdr:rowOff>70126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86653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51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3389</xdr:rowOff>
    </xdr:from>
    <xdr:to>
      <xdr:col>10</xdr:col>
      <xdr:colOff>114300</xdr:colOff>
      <xdr:row>59</xdr:row>
      <xdr:rowOff>28981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10118939"/>
          <a:ext cx="889000" cy="2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146910</xdr:rowOff>
    </xdr:from>
    <xdr:to>
      <xdr:col>10</xdr:col>
      <xdr:colOff>165100</xdr:colOff>
      <xdr:row>57</xdr:row>
      <xdr:rowOff>77060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93587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2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30531</xdr:rowOff>
    </xdr:from>
    <xdr:to>
      <xdr:col>6</xdr:col>
      <xdr:colOff>38100</xdr:colOff>
      <xdr:row>57</xdr:row>
      <xdr:rowOff>132131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148658</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70198</xdr:rowOff>
    </xdr:from>
    <xdr:to>
      <xdr:col>24</xdr:col>
      <xdr:colOff>114300</xdr:colOff>
      <xdr:row>59</xdr:row>
      <xdr:rowOff>348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1001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156575</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2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66759</xdr:rowOff>
    </xdr:from>
    <xdr:to>
      <xdr:col>20</xdr:col>
      <xdr:colOff>38100</xdr:colOff>
      <xdr:row>58</xdr:row>
      <xdr:rowOff>168359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001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159486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10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116288</xdr:rowOff>
    </xdr:from>
    <xdr:to>
      <xdr:col>15</xdr:col>
      <xdr:colOff>101600</xdr:colOff>
      <xdr:row>59</xdr:row>
      <xdr:rowOff>46438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6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37565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1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149631</xdr:rowOff>
    </xdr:from>
    <xdr:to>
      <xdr:col>10</xdr:col>
      <xdr:colOff>165100</xdr:colOff>
      <xdr:row>59</xdr:row>
      <xdr:rowOff>79781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9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70908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18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124039</xdr:rowOff>
    </xdr:from>
    <xdr:to>
      <xdr:col>6</xdr:col>
      <xdr:colOff>38100</xdr:colOff>
      <xdr:row>59</xdr:row>
      <xdr:rowOff>54189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6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45316</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16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154407</xdr:rowOff>
    </xdr:from>
    <xdr:to>
      <xdr:col>24</xdr:col>
      <xdr:colOff>62865</xdr:colOff>
      <xdr:row>79</xdr:row>
      <xdr:rowOff>2006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327357"/>
          <a:ext cx="127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5833</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5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2006</xdr:rowOff>
    </xdr:from>
    <xdr:to>
      <xdr:col>24</xdr:col>
      <xdr:colOff>152400</xdr:colOff>
      <xdr:row>79</xdr:row>
      <xdr:rowOff>2006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4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101084</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10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154407</xdr:rowOff>
    </xdr:from>
    <xdr:to>
      <xdr:col>24</xdr:col>
      <xdr:colOff>152400</xdr:colOff>
      <xdr:row>71</xdr:row>
      <xdr:rowOff>154407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3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129070</xdr:rowOff>
    </xdr:from>
    <xdr:to>
      <xdr:col>24</xdr:col>
      <xdr:colOff>63500</xdr:colOff>
      <xdr:row>78</xdr:row>
      <xdr:rowOff>141872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502170"/>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127283</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57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104406</xdr:rowOff>
    </xdr:from>
    <xdr:to>
      <xdr:col>24</xdr:col>
      <xdr:colOff>114300</xdr:colOff>
      <xdr:row>78</xdr:row>
      <xdr:rowOff>34556</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0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125185</xdr:rowOff>
    </xdr:from>
    <xdr:to>
      <xdr:col>19</xdr:col>
      <xdr:colOff>177800</xdr:colOff>
      <xdr:row>78</xdr:row>
      <xdr:rowOff>129070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498285"/>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90957</xdr:rowOff>
    </xdr:from>
    <xdr:to>
      <xdr:col>20</xdr:col>
      <xdr:colOff>38100</xdr:colOff>
      <xdr:row>78</xdr:row>
      <xdr:rowOff>21107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9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37634</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06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119926</xdr:rowOff>
    </xdr:from>
    <xdr:to>
      <xdr:col>15</xdr:col>
      <xdr:colOff>50800</xdr:colOff>
      <xdr:row>78</xdr:row>
      <xdr:rowOff>125185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493026"/>
          <a:ext cx="8890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65697</xdr:rowOff>
    </xdr:from>
    <xdr:to>
      <xdr:col>15</xdr:col>
      <xdr:colOff>101600</xdr:colOff>
      <xdr:row>77</xdr:row>
      <xdr:rowOff>167297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6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12374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04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119926</xdr:rowOff>
    </xdr:from>
    <xdr:to>
      <xdr:col>10</xdr:col>
      <xdr:colOff>114300</xdr:colOff>
      <xdr:row>78</xdr:row>
      <xdr:rowOff>135967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493026"/>
          <a:ext cx="889000" cy="1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98730</xdr:rowOff>
    </xdr:from>
    <xdr:to>
      <xdr:col>10</xdr:col>
      <xdr:colOff>165100</xdr:colOff>
      <xdr:row>78</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0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45407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0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115684</xdr:rowOff>
    </xdr:from>
    <xdr:to>
      <xdr:col>6</xdr:col>
      <xdr:colOff>38100</xdr:colOff>
      <xdr:row>78</xdr:row>
      <xdr:rowOff>45834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1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62361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9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91072</xdr:rowOff>
    </xdr:from>
    <xdr:to>
      <xdr:col>24</xdr:col>
      <xdr:colOff>114300</xdr:colOff>
      <xdr:row>79</xdr:row>
      <xdr:rowOff>21222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6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5999</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7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78270</xdr:rowOff>
    </xdr:from>
    <xdr:to>
      <xdr:col>20</xdr:col>
      <xdr:colOff>38100</xdr:colOff>
      <xdr:row>79</xdr:row>
      <xdr:rowOff>8420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170997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4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74385</xdr:rowOff>
    </xdr:from>
    <xdr:to>
      <xdr:col>15</xdr:col>
      <xdr:colOff>101600</xdr:colOff>
      <xdr:row>79</xdr:row>
      <xdr:rowOff>4535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167112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40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69126</xdr:rowOff>
    </xdr:from>
    <xdr:to>
      <xdr:col>10</xdr:col>
      <xdr:colOff>165100</xdr:colOff>
      <xdr:row>78</xdr:row>
      <xdr:rowOff>170726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4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161853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34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85167</xdr:rowOff>
    </xdr:from>
    <xdr:to>
      <xdr:col>6</xdr:col>
      <xdr:colOff>38100</xdr:colOff>
      <xdr:row>79</xdr:row>
      <xdr:rowOff>15317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5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6444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5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61511</xdr:rowOff>
    </xdr:from>
    <xdr:to>
      <xdr:col>24</xdr:col>
      <xdr:colOff>62865</xdr:colOff>
      <xdr:row>99</xdr:row>
      <xdr:rowOff>13635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63461"/>
          <a:ext cx="1270" cy="132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17462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9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13635</xdr:rowOff>
    </xdr:from>
    <xdr:to>
      <xdr:col>24</xdr:col>
      <xdr:colOff>152400</xdr:colOff>
      <xdr:row>99</xdr:row>
      <xdr:rowOff>13635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8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8188</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61511</xdr:rowOff>
    </xdr:from>
    <xdr:to>
      <xdr:col>24</xdr:col>
      <xdr:colOff>152400</xdr:colOff>
      <xdr:row>91</xdr:row>
      <xdr:rowOff>61511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101806</xdr:rowOff>
    </xdr:from>
    <xdr:to>
      <xdr:col>24</xdr:col>
      <xdr:colOff>63500</xdr:colOff>
      <xdr:row>95</xdr:row>
      <xdr:rowOff>130175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389556"/>
          <a:ext cx="838200" cy="2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19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153777</xdr:rowOff>
    </xdr:from>
    <xdr:to>
      <xdr:col>24</xdr:col>
      <xdr:colOff>114300</xdr:colOff>
      <xdr:row>96</xdr:row>
      <xdr:rowOff>83927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106797</xdr:rowOff>
    </xdr:from>
    <xdr:to>
      <xdr:col>19</xdr:col>
      <xdr:colOff>177800</xdr:colOff>
      <xdr:row>95</xdr:row>
      <xdr:rowOff>130175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394547"/>
          <a:ext cx="889000" cy="2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15931</xdr:rowOff>
    </xdr:from>
    <xdr:to>
      <xdr:col>20</xdr:col>
      <xdr:colOff>38100</xdr:colOff>
      <xdr:row>96</xdr:row>
      <xdr:rowOff>117531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108658</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56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106797</xdr:rowOff>
    </xdr:from>
    <xdr:to>
      <xdr:col>15</xdr:col>
      <xdr:colOff>50800</xdr:colOff>
      <xdr:row>95</xdr:row>
      <xdr:rowOff>111627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394547"/>
          <a:ext cx="889000" cy="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20479</xdr:rowOff>
    </xdr:from>
    <xdr:to>
      <xdr:col>15</xdr:col>
      <xdr:colOff>101600</xdr:colOff>
      <xdr:row>96</xdr:row>
      <xdr:rowOff>122079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113206</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57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111627</xdr:rowOff>
    </xdr:from>
    <xdr:to>
      <xdr:col>10</xdr:col>
      <xdr:colOff>114300</xdr:colOff>
      <xdr:row>95</xdr:row>
      <xdr:rowOff>131897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399377"/>
          <a:ext cx="8890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24541</xdr:rowOff>
    </xdr:from>
    <xdr:to>
      <xdr:col>10</xdr:col>
      <xdr:colOff>165100</xdr:colOff>
      <xdr:row>96</xdr:row>
      <xdr:rowOff>126141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117268</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19795" y="1657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87933</xdr:rowOff>
    </xdr:from>
    <xdr:to>
      <xdr:col>6</xdr:col>
      <xdr:colOff>38100</xdr:colOff>
      <xdr:row>97</xdr:row>
      <xdr:rowOff>18083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9210</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30795" y="16639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51006</xdr:rowOff>
    </xdr:from>
    <xdr:to>
      <xdr:col>24</xdr:col>
      <xdr:colOff>114300</xdr:colOff>
      <xdr:row>95</xdr:row>
      <xdr:rowOff>152606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73883</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19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79375</xdr:rowOff>
    </xdr:from>
    <xdr:to>
      <xdr:col>20</xdr:col>
      <xdr:colOff>38100</xdr:colOff>
      <xdr:row>96</xdr:row>
      <xdr:rowOff>9525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26052</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6142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55997</xdr:rowOff>
    </xdr:from>
    <xdr:to>
      <xdr:col>15</xdr:col>
      <xdr:colOff>101600</xdr:colOff>
      <xdr:row>95</xdr:row>
      <xdr:rowOff>157597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4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2674</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611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60827</xdr:rowOff>
    </xdr:from>
    <xdr:to>
      <xdr:col>10</xdr:col>
      <xdr:colOff>165100</xdr:colOff>
      <xdr:row>95</xdr:row>
      <xdr:rowOff>162427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3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7504</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6123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81097</xdr:rowOff>
    </xdr:from>
    <xdr:to>
      <xdr:col>6</xdr:col>
      <xdr:colOff>38100</xdr:colOff>
      <xdr:row>96</xdr:row>
      <xdr:rowOff>11247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36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27774</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614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63645</xdr:rowOff>
    </xdr:from>
    <xdr:to>
      <xdr:col>54</xdr:col>
      <xdr:colOff>189865</xdr:colOff>
      <xdr:row>37</xdr:row>
      <xdr:rowOff>133825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145"/>
          <a:ext cx="1270"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137652</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8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133825</xdr:rowOff>
    </xdr:from>
    <xdr:to>
      <xdr:col>55</xdr:col>
      <xdr:colOff>88900</xdr:colOff>
      <xdr:row>37</xdr:row>
      <xdr:rowOff>133825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77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10322</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63645</xdr:rowOff>
    </xdr:from>
    <xdr:to>
      <xdr:col>55</xdr:col>
      <xdr:colOff>88900</xdr:colOff>
      <xdr:row>30</xdr:row>
      <xdr:rowOff>63645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105966</xdr:rowOff>
    </xdr:from>
    <xdr:to>
      <xdr:col>55</xdr:col>
      <xdr:colOff>0</xdr:colOff>
      <xdr:row>37</xdr:row>
      <xdr:rowOff>112512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449616"/>
          <a:ext cx="838200" cy="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16977</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1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165550</xdr:rowOff>
    </xdr:from>
    <xdr:to>
      <xdr:col>55</xdr:col>
      <xdr:colOff>50800</xdr:colOff>
      <xdr:row>36</xdr:row>
      <xdr:rowOff>95700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105966</xdr:rowOff>
    </xdr:from>
    <xdr:to>
      <xdr:col>50</xdr:col>
      <xdr:colOff>114300</xdr:colOff>
      <xdr:row>37</xdr:row>
      <xdr:rowOff>133101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49616"/>
          <a:ext cx="889000" cy="2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49482</xdr:rowOff>
    </xdr:from>
    <xdr:to>
      <xdr:col>50</xdr:col>
      <xdr:colOff>165100</xdr:colOff>
      <xdr:row>36</xdr:row>
      <xdr:rowOff>151082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167609</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599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117815</xdr:rowOff>
    </xdr:from>
    <xdr:to>
      <xdr:col>45</xdr:col>
      <xdr:colOff>177800</xdr:colOff>
      <xdr:row>37</xdr:row>
      <xdr:rowOff>133101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461465"/>
          <a:ext cx="889000" cy="1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75374</xdr:rowOff>
    </xdr:from>
    <xdr:to>
      <xdr:col>46</xdr:col>
      <xdr:colOff>38100</xdr:colOff>
      <xdr:row>37</xdr:row>
      <xdr:rowOff>5524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22051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02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117815</xdr:rowOff>
    </xdr:from>
    <xdr:to>
      <xdr:col>41</xdr:col>
      <xdr:colOff>50800</xdr:colOff>
      <xdr:row>37</xdr:row>
      <xdr:rowOff>129329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61465"/>
          <a:ext cx="889000" cy="1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85684</xdr:rowOff>
    </xdr:from>
    <xdr:to>
      <xdr:col>41</xdr:col>
      <xdr:colOff>101600</xdr:colOff>
      <xdr:row>37</xdr:row>
      <xdr:rowOff>15834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32361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0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63122</xdr:rowOff>
    </xdr:from>
    <xdr:to>
      <xdr:col>36</xdr:col>
      <xdr:colOff>165100</xdr:colOff>
      <xdr:row>36</xdr:row>
      <xdr:rowOff>164722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9799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01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61712</xdr:rowOff>
    </xdr:from>
    <xdr:to>
      <xdr:col>55</xdr:col>
      <xdr:colOff>50800</xdr:colOff>
      <xdr:row>37</xdr:row>
      <xdr:rowOff>163312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148089</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2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55166</xdr:rowOff>
    </xdr:from>
    <xdr:to>
      <xdr:col>50</xdr:col>
      <xdr:colOff>165100</xdr:colOff>
      <xdr:row>37</xdr:row>
      <xdr:rowOff>156766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9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147893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49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82301</xdr:rowOff>
    </xdr:from>
    <xdr:to>
      <xdr:col>46</xdr:col>
      <xdr:colOff>38100</xdr:colOff>
      <xdr:row>38</xdr:row>
      <xdr:rowOff>12451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2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3578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67015</xdr:rowOff>
    </xdr:from>
    <xdr:to>
      <xdr:col>41</xdr:col>
      <xdr:colOff>101600</xdr:colOff>
      <xdr:row>37</xdr:row>
      <xdr:rowOff>168615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1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159742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0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78529</xdr:rowOff>
    </xdr:from>
    <xdr:to>
      <xdr:col>36</xdr:col>
      <xdr:colOff>165100</xdr:colOff>
      <xdr:row>38</xdr:row>
      <xdr:rowOff>8679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2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171256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1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67801</xdr:rowOff>
    </xdr:from>
    <xdr:to>
      <xdr:col>54</xdr:col>
      <xdr:colOff>189865</xdr:colOff>
      <xdr:row>57</xdr:row>
      <xdr:rowOff>165038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83201"/>
          <a:ext cx="1270" cy="9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168865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994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165038</xdr:rowOff>
    </xdr:from>
    <xdr:to>
      <xdr:col>55</xdr:col>
      <xdr:colOff>88900</xdr:colOff>
      <xdr:row>57</xdr:row>
      <xdr:rowOff>165038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993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14478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5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67801</xdr:rowOff>
    </xdr:from>
    <xdr:to>
      <xdr:col>55</xdr:col>
      <xdr:colOff>88900</xdr:colOff>
      <xdr:row>52</xdr:row>
      <xdr:rowOff>67801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8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146417</xdr:rowOff>
    </xdr:from>
    <xdr:to>
      <xdr:col>55</xdr:col>
      <xdr:colOff>0</xdr:colOff>
      <xdr:row>58</xdr:row>
      <xdr:rowOff>57824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19067"/>
          <a:ext cx="838200" cy="8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92172</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21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69295</xdr:rowOff>
    </xdr:from>
    <xdr:to>
      <xdr:col>55</xdr:col>
      <xdr:colOff>50800</xdr:colOff>
      <xdr:row>56</xdr:row>
      <xdr:rowOff>170895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16530</xdr:rowOff>
    </xdr:from>
    <xdr:to>
      <xdr:col>50</xdr:col>
      <xdr:colOff>114300</xdr:colOff>
      <xdr:row>58</xdr:row>
      <xdr:rowOff>57824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960630"/>
          <a:ext cx="889000" cy="4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134255</xdr:rowOff>
    </xdr:from>
    <xdr:to>
      <xdr:col>50</xdr:col>
      <xdr:colOff>165100</xdr:colOff>
      <xdr:row>57</xdr:row>
      <xdr:rowOff>64405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80932</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12168</xdr:rowOff>
    </xdr:from>
    <xdr:to>
      <xdr:col>45</xdr:col>
      <xdr:colOff>177800</xdr:colOff>
      <xdr:row>58</xdr:row>
      <xdr:rowOff>16530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956268"/>
          <a:ext cx="889000" cy="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99616</xdr:rowOff>
    </xdr:from>
    <xdr:to>
      <xdr:col>46</xdr:col>
      <xdr:colOff>38100</xdr:colOff>
      <xdr:row>57</xdr:row>
      <xdr:rowOff>29766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46293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12168</xdr:rowOff>
    </xdr:from>
    <xdr:to>
      <xdr:col>41</xdr:col>
      <xdr:colOff>50800</xdr:colOff>
      <xdr:row>58</xdr:row>
      <xdr:rowOff>16069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56268"/>
          <a:ext cx="889000" cy="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125686</xdr:rowOff>
    </xdr:from>
    <xdr:to>
      <xdr:col>41</xdr:col>
      <xdr:colOff>101600</xdr:colOff>
      <xdr:row>57</xdr:row>
      <xdr:rowOff>55836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72363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5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140440</xdr:rowOff>
    </xdr:from>
    <xdr:to>
      <xdr:col>36</xdr:col>
      <xdr:colOff>165100</xdr:colOff>
      <xdr:row>57</xdr:row>
      <xdr:rowOff>70590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87117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51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95617</xdr:rowOff>
    </xdr:from>
    <xdr:to>
      <xdr:col>55</xdr:col>
      <xdr:colOff>50800</xdr:colOff>
      <xdr:row>58</xdr:row>
      <xdr:rowOff>25767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6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10544</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8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7024</xdr:rowOff>
    </xdr:from>
    <xdr:to>
      <xdr:col>50</xdr:col>
      <xdr:colOff>165100</xdr:colOff>
      <xdr:row>58</xdr:row>
      <xdr:rowOff>108624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5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99751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4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137180</xdr:rowOff>
    </xdr:from>
    <xdr:to>
      <xdr:col>46</xdr:col>
      <xdr:colOff>38100</xdr:colOff>
      <xdr:row>58</xdr:row>
      <xdr:rowOff>67330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58457</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132818</xdr:rowOff>
    </xdr:from>
    <xdr:to>
      <xdr:col>41</xdr:col>
      <xdr:colOff>101600</xdr:colOff>
      <xdr:row>58</xdr:row>
      <xdr:rowOff>62968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0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54095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99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136719</xdr:rowOff>
    </xdr:from>
    <xdr:to>
      <xdr:col>36</xdr:col>
      <xdr:colOff>165100</xdr:colOff>
      <xdr:row>58</xdr:row>
      <xdr:rowOff>66869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0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57996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0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158090</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1988140"/>
          <a:ext cx="1270" cy="1600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104767</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158090</xdr:rowOff>
    </xdr:from>
    <xdr:to>
      <xdr:col>55</xdr:col>
      <xdr:colOff>88900</xdr:colOff>
      <xdr:row>69</xdr:row>
      <xdr:rowOff>158090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198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12624</xdr:rowOff>
    </xdr:from>
    <xdr:to>
      <xdr:col>55</xdr:col>
      <xdr:colOff>0</xdr:colOff>
      <xdr:row>79</xdr:row>
      <xdr:rowOff>18974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57174"/>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109402</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39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86525</xdr:rowOff>
    </xdr:from>
    <xdr:to>
      <xdr:col>55</xdr:col>
      <xdr:colOff>50800</xdr:colOff>
      <xdr:row>78</xdr:row>
      <xdr:rowOff>16675</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28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141212</xdr:rowOff>
    </xdr:from>
    <xdr:to>
      <xdr:col>50</xdr:col>
      <xdr:colOff>114300</xdr:colOff>
      <xdr:row>79</xdr:row>
      <xdr:rowOff>18974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14312"/>
          <a:ext cx="889000" cy="4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157620</xdr:rowOff>
    </xdr:from>
    <xdr:to>
      <xdr:col>50</xdr:col>
      <xdr:colOff>165100</xdr:colOff>
      <xdr:row>78</xdr:row>
      <xdr:rowOff>87770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5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104297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3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83528</xdr:rowOff>
    </xdr:from>
    <xdr:to>
      <xdr:col>45</xdr:col>
      <xdr:colOff>177800</xdr:colOff>
      <xdr:row>78</xdr:row>
      <xdr:rowOff>141212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56628"/>
          <a:ext cx="889000" cy="5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123140</xdr:rowOff>
    </xdr:from>
    <xdr:to>
      <xdr:col>46</xdr:col>
      <xdr:colOff>38100</xdr:colOff>
      <xdr:row>78</xdr:row>
      <xdr:rowOff>53290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69817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0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33413</xdr:rowOff>
    </xdr:from>
    <xdr:to>
      <xdr:col>41</xdr:col>
      <xdr:colOff>50800</xdr:colOff>
      <xdr:row>78</xdr:row>
      <xdr:rowOff>83528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06513"/>
          <a:ext cx="889000" cy="5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160871</xdr:rowOff>
    </xdr:from>
    <xdr:to>
      <xdr:col>41</xdr:col>
      <xdr:colOff>101600</xdr:colOff>
      <xdr:row>78</xdr:row>
      <xdr:rowOff>91021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6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107548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3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147320</xdr:rowOff>
    </xdr:from>
    <xdr:to>
      <xdr:col>36</xdr:col>
      <xdr:colOff>165100</xdr:colOff>
      <xdr:row>77</xdr:row>
      <xdr:rowOff>77470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1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93997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295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133274</xdr:rowOff>
    </xdr:from>
    <xdr:to>
      <xdr:col>55</xdr:col>
      <xdr:colOff>50800</xdr:colOff>
      <xdr:row>79</xdr:row>
      <xdr:rowOff>63424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48201</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2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139624</xdr:rowOff>
    </xdr:from>
    <xdr:to>
      <xdr:col>50</xdr:col>
      <xdr:colOff>165100</xdr:colOff>
      <xdr:row>79</xdr:row>
      <xdr:rowOff>69774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60901</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60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90412</xdr:rowOff>
    </xdr:from>
    <xdr:to>
      <xdr:col>46</xdr:col>
      <xdr:colOff>38100</xdr:colOff>
      <xdr:row>79</xdr:row>
      <xdr:rowOff>20562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6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11689</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55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32728</xdr:rowOff>
    </xdr:from>
    <xdr:to>
      <xdr:col>41</xdr:col>
      <xdr:colOff>101600</xdr:colOff>
      <xdr:row>78</xdr:row>
      <xdr:rowOff>134328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0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125455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49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154063</xdr:rowOff>
    </xdr:from>
    <xdr:to>
      <xdr:col>36</xdr:col>
      <xdr:colOff>165100</xdr:colOff>
      <xdr:row>78</xdr:row>
      <xdr:rowOff>84213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5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75340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44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155384</xdr:rowOff>
    </xdr:from>
    <xdr:to>
      <xdr:col>54</xdr:col>
      <xdr:colOff>189865</xdr:colOff>
      <xdr:row>98</xdr:row>
      <xdr:rowOff>64897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14434"/>
          <a:ext cx="1270" cy="145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68724</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7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64897</xdr:rowOff>
    </xdr:from>
    <xdr:to>
      <xdr:col>55</xdr:col>
      <xdr:colOff>88900</xdr:colOff>
      <xdr:row>98</xdr:row>
      <xdr:rowOff>64897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6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102061</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18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155384</xdr:rowOff>
    </xdr:from>
    <xdr:to>
      <xdr:col>55</xdr:col>
      <xdr:colOff>88900</xdr:colOff>
      <xdr:row>89</xdr:row>
      <xdr:rowOff>155384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14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143015</xdr:rowOff>
    </xdr:from>
    <xdr:to>
      <xdr:col>55</xdr:col>
      <xdr:colOff>0</xdr:colOff>
      <xdr:row>98</xdr:row>
      <xdr:rowOff>17018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602215"/>
          <a:ext cx="838200" cy="21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72838</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18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49961</xdr:rowOff>
    </xdr:from>
    <xdr:to>
      <xdr:col>55</xdr:col>
      <xdr:colOff>50800</xdr:colOff>
      <xdr:row>95</xdr:row>
      <xdr:rowOff>151561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33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17018</xdr:rowOff>
    </xdr:from>
    <xdr:to>
      <xdr:col>50</xdr:col>
      <xdr:colOff>114300</xdr:colOff>
      <xdr:row>98</xdr:row>
      <xdr:rowOff>19138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19118"/>
          <a:ext cx="889000" cy="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140145</xdr:rowOff>
    </xdr:from>
    <xdr:to>
      <xdr:col>50</xdr:col>
      <xdr:colOff>165100</xdr:colOff>
      <xdr:row>96</xdr:row>
      <xdr:rowOff>70295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86822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2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19138</xdr:rowOff>
    </xdr:from>
    <xdr:to>
      <xdr:col>45</xdr:col>
      <xdr:colOff>177800</xdr:colOff>
      <xdr:row>98</xdr:row>
      <xdr:rowOff>30721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21238"/>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99467</xdr:rowOff>
    </xdr:from>
    <xdr:to>
      <xdr:col>46</xdr:col>
      <xdr:colOff>38100</xdr:colOff>
      <xdr:row>96</xdr:row>
      <xdr:rowOff>29617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38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46144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16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30721</xdr:rowOff>
    </xdr:from>
    <xdr:to>
      <xdr:col>41</xdr:col>
      <xdr:colOff>50800</xdr:colOff>
      <xdr:row>98</xdr:row>
      <xdr:rowOff>61748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32821"/>
          <a:ext cx="889000" cy="3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107962</xdr:rowOff>
    </xdr:from>
    <xdr:to>
      <xdr:col>41</xdr:col>
      <xdr:colOff>101600</xdr:colOff>
      <xdr:row>96</xdr:row>
      <xdr:rowOff>38112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39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54639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17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152400</xdr:rowOff>
    </xdr:from>
    <xdr:to>
      <xdr:col>36</xdr:col>
      <xdr:colOff>165100</xdr:colOff>
      <xdr:row>97</xdr:row>
      <xdr:rowOff>82550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1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99077</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38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92215</xdr:rowOff>
    </xdr:from>
    <xdr:to>
      <xdr:col>55</xdr:col>
      <xdr:colOff>50800</xdr:colOff>
      <xdr:row>97</xdr:row>
      <xdr:rowOff>22365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5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70642</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2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137668</xdr:rowOff>
    </xdr:from>
    <xdr:to>
      <xdr:col>50</xdr:col>
      <xdr:colOff>165100</xdr:colOff>
      <xdr:row>98</xdr:row>
      <xdr:rowOff>67818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6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58945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6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139788</xdr:rowOff>
    </xdr:from>
    <xdr:to>
      <xdr:col>46</xdr:col>
      <xdr:colOff>38100</xdr:colOff>
      <xdr:row>98</xdr:row>
      <xdr:rowOff>69938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7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61065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6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151371</xdr:rowOff>
    </xdr:from>
    <xdr:to>
      <xdr:col>41</xdr:col>
      <xdr:colOff>101600</xdr:colOff>
      <xdr:row>98</xdr:row>
      <xdr:rowOff>81521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8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72648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7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10948</xdr:rowOff>
    </xdr:from>
    <xdr:to>
      <xdr:col>36</xdr:col>
      <xdr:colOff>165100</xdr:colOff>
      <xdr:row>98</xdr:row>
      <xdr:rowOff>112548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1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103675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0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48100</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363050"/>
          <a:ext cx="1269" cy="129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166227</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13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48100</xdr:rowOff>
    </xdr:from>
    <xdr:to>
      <xdr:col>86</xdr:col>
      <xdr:colOff>25400</xdr:colOff>
      <xdr:row>31</xdr:row>
      <xdr:rowOff>48100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36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135791</xdr:rowOff>
    </xdr:from>
    <xdr:to>
      <xdr:col>85</xdr:col>
      <xdr:colOff>127000</xdr:colOff>
      <xdr:row>38</xdr:row>
      <xdr:rowOff>137299</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50891"/>
          <a:ext cx="8382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101124</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73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78247</xdr:rowOff>
    </xdr:from>
    <xdr:to>
      <xdr:col>85</xdr:col>
      <xdr:colOff>177800</xdr:colOff>
      <xdr:row>38</xdr:row>
      <xdr:rowOff>8397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135791</xdr:rowOff>
    </xdr:from>
    <xdr:to>
      <xdr:col>81</xdr:col>
      <xdr:colOff>50800</xdr:colOff>
      <xdr:row>38</xdr:row>
      <xdr:rowOff>139426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650891"/>
          <a:ext cx="889000" cy="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120035</xdr:rowOff>
    </xdr:from>
    <xdr:to>
      <xdr:col>81</xdr:col>
      <xdr:colOff>101600</xdr:colOff>
      <xdr:row>38</xdr:row>
      <xdr:rowOff>50185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6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66712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23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139426</xdr:rowOff>
    </xdr:from>
    <xdr:to>
      <xdr:col>76</xdr:col>
      <xdr:colOff>114300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65452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28001</xdr:rowOff>
    </xdr:from>
    <xdr:to>
      <xdr:col>76</xdr:col>
      <xdr:colOff>165100</xdr:colOff>
      <xdr:row>38</xdr:row>
      <xdr:rowOff>129601</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4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146128</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31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138146</xdr:rowOff>
    </xdr:from>
    <xdr:to>
      <xdr:col>71</xdr:col>
      <xdr:colOff>177800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53246"/>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159903</xdr:rowOff>
    </xdr:from>
    <xdr:to>
      <xdr:col>72</xdr:col>
      <xdr:colOff>38100</xdr:colOff>
      <xdr:row>38</xdr:row>
      <xdr:rowOff>90053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0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106580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7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10696</xdr:rowOff>
    </xdr:from>
    <xdr:to>
      <xdr:col>67</xdr:col>
      <xdr:colOff>101600</xdr:colOff>
      <xdr:row>38</xdr:row>
      <xdr:rowOff>112296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2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128823</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30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86499</xdr:rowOff>
    </xdr:from>
    <xdr:to>
      <xdr:col>85</xdr:col>
      <xdr:colOff>177800</xdr:colOff>
      <xdr:row>39</xdr:row>
      <xdr:rowOff>16649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1426</xdr:rowOff>
    </xdr:from>
    <xdr:ext cx="378565"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16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84991</xdr:rowOff>
    </xdr:from>
    <xdr:to>
      <xdr:col>81</xdr:col>
      <xdr:colOff>101600</xdr:colOff>
      <xdr:row>39</xdr:row>
      <xdr:rowOff>15141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0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6268</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692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88626</xdr:rowOff>
    </xdr:from>
    <xdr:to>
      <xdr:col>76</xdr:col>
      <xdr:colOff>165100</xdr:colOff>
      <xdr:row>39</xdr:row>
      <xdr:rowOff>18776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9903</xdr:rowOff>
    </xdr:from>
    <xdr:ext cx="313932"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35333" y="66964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87346</xdr:rowOff>
    </xdr:from>
    <xdr:to>
      <xdr:col>67</xdr:col>
      <xdr:colOff>101600</xdr:colOff>
      <xdr:row>39</xdr:row>
      <xdr:rowOff>17496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0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8623</xdr:rowOff>
    </xdr:from>
    <xdr:ext cx="313932"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57333" y="66951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121557</xdr:rowOff>
    </xdr:from>
    <xdr:to>
      <xdr:col>67</xdr:col>
      <xdr:colOff>101600</xdr:colOff>
      <xdr:row>51</xdr:row>
      <xdr:rowOff>51707</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68234</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143367</xdr:rowOff>
    </xdr:from>
    <xdr:to>
      <xdr:col>85</xdr:col>
      <xdr:colOff>126364</xdr:colOff>
      <xdr:row>78</xdr:row>
      <xdr:rowOff>113534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144867"/>
          <a:ext cx="1269" cy="1341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117361</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113534</xdr:rowOff>
    </xdr:from>
    <xdr:to>
      <xdr:col>86</xdr:col>
      <xdr:colOff>25400</xdr:colOff>
      <xdr:row>78</xdr:row>
      <xdr:rowOff>113534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48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90044</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9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143367</xdr:rowOff>
    </xdr:from>
    <xdr:to>
      <xdr:col>86</xdr:col>
      <xdr:colOff>25400</xdr:colOff>
      <xdr:row>70</xdr:row>
      <xdr:rowOff>143367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144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31362</xdr:rowOff>
    </xdr:from>
    <xdr:to>
      <xdr:col>85</xdr:col>
      <xdr:colOff>127000</xdr:colOff>
      <xdr:row>77</xdr:row>
      <xdr:rowOff>106448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5481300" y="13233012"/>
          <a:ext cx="838200" cy="7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45645</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904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22768</xdr:rowOff>
    </xdr:from>
    <xdr:to>
      <xdr:col>85</xdr:col>
      <xdr:colOff>177800</xdr:colOff>
      <xdr:row>76</xdr:row>
      <xdr:rowOff>124368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052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31362</xdr:rowOff>
    </xdr:from>
    <xdr:to>
      <xdr:col>81</xdr:col>
      <xdr:colOff>50800</xdr:colOff>
      <xdr:row>77</xdr:row>
      <xdr:rowOff>44345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3233012"/>
          <a:ext cx="889000" cy="1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19396</xdr:rowOff>
    </xdr:from>
    <xdr:to>
      <xdr:col>81</xdr:col>
      <xdr:colOff>101600</xdr:colOff>
      <xdr:row>76</xdr:row>
      <xdr:rowOff>120996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0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137523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82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44345</xdr:rowOff>
    </xdr:from>
    <xdr:to>
      <xdr:col>76</xdr:col>
      <xdr:colOff>114300</xdr:colOff>
      <xdr:row>77</xdr:row>
      <xdr:rowOff>49879</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3245995"/>
          <a:ext cx="889000" cy="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24767</xdr:rowOff>
    </xdr:from>
    <xdr:to>
      <xdr:col>76</xdr:col>
      <xdr:colOff>165100</xdr:colOff>
      <xdr:row>76</xdr:row>
      <xdr:rowOff>126367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05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142895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8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37506</xdr:rowOff>
    </xdr:from>
    <xdr:to>
      <xdr:col>71</xdr:col>
      <xdr:colOff>177800</xdr:colOff>
      <xdr:row>77</xdr:row>
      <xdr:rowOff>49879</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3239156"/>
          <a:ext cx="889000" cy="1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30331</xdr:rowOff>
    </xdr:from>
    <xdr:to>
      <xdr:col>72</xdr:col>
      <xdr:colOff>38100</xdr:colOff>
      <xdr:row>76</xdr:row>
      <xdr:rowOff>131931</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06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148458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83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83595</xdr:rowOff>
    </xdr:from>
    <xdr:to>
      <xdr:col>67</xdr:col>
      <xdr:colOff>101600</xdr:colOff>
      <xdr:row>77</xdr:row>
      <xdr:rowOff>13745</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1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30272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88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55648</xdr:rowOff>
    </xdr:from>
    <xdr:to>
      <xdr:col>85</xdr:col>
      <xdr:colOff>177800</xdr:colOff>
      <xdr:row>77</xdr:row>
      <xdr:rowOff>157248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25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34075</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323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152012</xdr:rowOff>
    </xdr:from>
    <xdr:to>
      <xdr:col>81</xdr:col>
      <xdr:colOff>101600</xdr:colOff>
      <xdr:row>77</xdr:row>
      <xdr:rowOff>82162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18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73289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327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164995</xdr:rowOff>
    </xdr:from>
    <xdr:to>
      <xdr:col>76</xdr:col>
      <xdr:colOff>165100</xdr:colOff>
      <xdr:row>77</xdr:row>
      <xdr:rowOff>95145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19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86272</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28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170529</xdr:rowOff>
    </xdr:from>
    <xdr:to>
      <xdr:col>72</xdr:col>
      <xdr:colOff>38100</xdr:colOff>
      <xdr:row>77</xdr:row>
      <xdr:rowOff>100679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20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91806</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29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158156</xdr:rowOff>
    </xdr:from>
    <xdr:to>
      <xdr:col>67</xdr:col>
      <xdr:colOff>101600</xdr:colOff>
      <xdr:row>77</xdr:row>
      <xdr:rowOff>88306</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18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79433</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28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153485</xdr:rowOff>
    </xdr:from>
    <xdr:to>
      <xdr:col>85</xdr:col>
      <xdr:colOff>126364</xdr:colOff>
      <xdr:row>99</xdr:row>
      <xdr:rowOff>38422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83985"/>
          <a:ext cx="1269" cy="142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42249</xdr:rowOff>
    </xdr:from>
    <xdr:ext cx="378565"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7015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38422</xdr:rowOff>
    </xdr:from>
    <xdr:to>
      <xdr:col>86</xdr:col>
      <xdr:colOff>25400</xdr:colOff>
      <xdr:row>99</xdr:row>
      <xdr:rowOff>38422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70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100162</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59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153485</xdr:rowOff>
    </xdr:from>
    <xdr:to>
      <xdr:col>86</xdr:col>
      <xdr:colOff>25400</xdr:colOff>
      <xdr:row>90</xdr:row>
      <xdr:rowOff>153485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8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20089</xdr:rowOff>
    </xdr:from>
    <xdr:to>
      <xdr:col>85</xdr:col>
      <xdr:colOff>127000</xdr:colOff>
      <xdr:row>99</xdr:row>
      <xdr:rowOff>38422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993639"/>
          <a:ext cx="838200" cy="1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25396</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656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2519</xdr:rowOff>
    </xdr:from>
    <xdr:to>
      <xdr:col>85</xdr:col>
      <xdr:colOff>177800</xdr:colOff>
      <xdr:row>98</xdr:row>
      <xdr:rowOff>104119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80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20089</xdr:rowOff>
    </xdr:from>
    <xdr:to>
      <xdr:col>81</xdr:col>
      <xdr:colOff>50800</xdr:colOff>
      <xdr:row>99</xdr:row>
      <xdr:rowOff>38940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993639"/>
          <a:ext cx="889000" cy="1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23955</xdr:rowOff>
    </xdr:from>
    <xdr:to>
      <xdr:col>81</xdr:col>
      <xdr:colOff>101600</xdr:colOff>
      <xdr:row>98</xdr:row>
      <xdr:rowOff>125555</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142082</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60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38940</xdr:rowOff>
    </xdr:from>
    <xdr:to>
      <xdr:col>76</xdr:col>
      <xdr:colOff>114300</xdr:colOff>
      <xdr:row>99</xdr:row>
      <xdr:rowOff>38995</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7012490"/>
          <a:ext cx="8890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50183</xdr:rowOff>
    </xdr:from>
    <xdr:to>
      <xdr:col>76</xdr:col>
      <xdr:colOff>165100</xdr:colOff>
      <xdr:row>98</xdr:row>
      <xdr:rowOff>151783</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168310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62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4842</xdr:rowOff>
    </xdr:from>
    <xdr:to>
      <xdr:col>71</xdr:col>
      <xdr:colOff>177800</xdr:colOff>
      <xdr:row>99</xdr:row>
      <xdr:rowOff>38995</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978392"/>
          <a:ext cx="889000" cy="3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34996</xdr:rowOff>
    </xdr:from>
    <xdr:to>
      <xdr:col>72</xdr:col>
      <xdr:colOff>38100</xdr:colOff>
      <xdr:row>98</xdr:row>
      <xdr:rowOff>136596</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153123</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61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61506</xdr:rowOff>
    </xdr:from>
    <xdr:to>
      <xdr:col>67</xdr:col>
      <xdr:colOff>101600</xdr:colOff>
      <xdr:row>98</xdr:row>
      <xdr:rowOff>163106</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8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8183</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63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159072</xdr:rowOff>
    </xdr:from>
    <xdr:to>
      <xdr:col>85</xdr:col>
      <xdr:colOff>177800</xdr:colOff>
      <xdr:row>99</xdr:row>
      <xdr:rowOff>89222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96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73999</xdr:rowOff>
    </xdr:from>
    <xdr:ext cx="378565"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876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140739</xdr:rowOff>
    </xdr:from>
    <xdr:to>
      <xdr:col>81</xdr:col>
      <xdr:colOff>101600</xdr:colOff>
      <xdr:row>99</xdr:row>
      <xdr:rowOff>70889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9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62016</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46428" y="1703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159590</xdr:rowOff>
    </xdr:from>
    <xdr:to>
      <xdr:col>76</xdr:col>
      <xdr:colOff>165100</xdr:colOff>
      <xdr:row>99</xdr:row>
      <xdr:rowOff>89740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96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80867</xdr:rowOff>
    </xdr:from>
    <xdr:ext cx="378565"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403017" y="1705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159645</xdr:rowOff>
    </xdr:from>
    <xdr:to>
      <xdr:col>72</xdr:col>
      <xdr:colOff>38100</xdr:colOff>
      <xdr:row>99</xdr:row>
      <xdr:rowOff>89795</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96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80922</xdr:rowOff>
    </xdr:from>
    <xdr:ext cx="378565"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514017" y="17054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125492</xdr:rowOff>
    </xdr:from>
    <xdr:to>
      <xdr:col>67</xdr:col>
      <xdr:colOff>101600</xdr:colOff>
      <xdr:row>99</xdr:row>
      <xdr:rowOff>55642</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92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46769</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702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13437</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328387"/>
          <a:ext cx="1269" cy="140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131564</xdr:rowOff>
    </xdr:from>
    <xdr:ext cx="534377"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10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13437</xdr:rowOff>
    </xdr:from>
    <xdr:to>
      <xdr:col>116</xdr:col>
      <xdr:colOff>152400</xdr:colOff>
      <xdr:row>31</xdr:row>
      <xdr:rowOff>13437</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32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62437</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40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39560</xdr:rowOff>
    </xdr:from>
    <xdr:to>
      <xdr:col>116</xdr:col>
      <xdr:colOff>114300</xdr:colOff>
      <xdr:row>38</xdr:row>
      <xdr:rowOff>141160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54039</xdr:rowOff>
    </xdr:from>
    <xdr:to>
      <xdr:col>112</xdr:col>
      <xdr:colOff>38100</xdr:colOff>
      <xdr:row>38</xdr:row>
      <xdr:rowOff>155639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716</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28169</xdr:rowOff>
    </xdr:from>
    <xdr:to>
      <xdr:col>107</xdr:col>
      <xdr:colOff>101600</xdr:colOff>
      <xdr:row>38</xdr:row>
      <xdr:rowOff>129769</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146295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45466</xdr:rowOff>
    </xdr:from>
    <xdr:to>
      <xdr:col>102</xdr:col>
      <xdr:colOff>165100</xdr:colOff>
      <xdr:row>38</xdr:row>
      <xdr:rowOff>147066</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163593</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59410</xdr:rowOff>
    </xdr:from>
    <xdr:to>
      <xdr:col>98</xdr:col>
      <xdr:colOff>38100</xdr:colOff>
      <xdr:row>38</xdr:row>
      <xdr:rowOff>161010</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6088</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a:extLst>
            <a:ext uri="{FF2B5EF4-FFF2-40B4-BE49-F238E27FC236}">
              <a16:creationId xmlns:a16="http://schemas.microsoft.com/office/drawing/2014/main" id="{00000000-0008-0000-06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137904</xdr:rowOff>
    </xdr:from>
    <xdr:to>
      <xdr:col>116</xdr:col>
      <xdr:colOff>62864</xdr:colOff>
      <xdr:row>59</xdr:row>
      <xdr:rowOff>98878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2159595" y="8710404"/>
          <a:ext cx="1269" cy="1504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3" name="貸付金最小値テキスト">
          <a:extLst>
            <a:ext uri="{FF2B5EF4-FFF2-40B4-BE49-F238E27FC236}">
              <a16:creationId xmlns:a16="http://schemas.microsoft.com/office/drawing/2014/main" id="{00000000-0008-0000-0600-00002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84581</xdr:rowOff>
    </xdr:from>
    <xdr:ext cx="534377" cy="259045"/>
    <xdr:sp macro="" textlink="">
      <xdr:nvSpPr>
        <xdr:cNvPr id="805" name="貸付金最大値テキスト">
          <a:extLst>
            <a:ext uri="{FF2B5EF4-FFF2-40B4-BE49-F238E27FC236}">
              <a16:creationId xmlns:a16="http://schemas.microsoft.com/office/drawing/2014/main" id="{00000000-0008-0000-0600-000025030000}"/>
            </a:ext>
          </a:extLst>
        </xdr:cNvPr>
        <xdr:cNvSpPr txBox="1"/>
      </xdr:nvSpPr>
      <xdr:spPr>
        <a:xfrm>
          <a:off x="22212300" y="848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137904</xdr:rowOff>
    </xdr:from>
    <xdr:to>
      <xdr:col>116</xdr:col>
      <xdr:colOff>152400</xdr:colOff>
      <xdr:row>50</xdr:row>
      <xdr:rowOff>137904</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2072600" y="871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75039</xdr:rowOff>
    </xdr:from>
    <xdr:to>
      <xdr:col>116</xdr:col>
      <xdr:colOff>63500</xdr:colOff>
      <xdr:row>59</xdr:row>
      <xdr:rowOff>75431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1323300" y="10190589"/>
          <a:ext cx="8382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84345</xdr:rowOff>
    </xdr:from>
    <xdr:ext cx="469744" cy="259045"/>
    <xdr:sp macro="" textlink="">
      <xdr:nvSpPr>
        <xdr:cNvPr id="808" name="貸付金平均値テキスト">
          <a:extLst>
            <a:ext uri="{FF2B5EF4-FFF2-40B4-BE49-F238E27FC236}">
              <a16:creationId xmlns:a16="http://schemas.microsoft.com/office/drawing/2014/main" id="{00000000-0008-0000-0600-000028030000}"/>
            </a:ext>
          </a:extLst>
        </xdr:cNvPr>
        <xdr:cNvSpPr txBox="1"/>
      </xdr:nvSpPr>
      <xdr:spPr>
        <a:xfrm>
          <a:off x="22212300" y="9856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61468</xdr:rowOff>
    </xdr:from>
    <xdr:to>
      <xdr:col>116</xdr:col>
      <xdr:colOff>114300</xdr:colOff>
      <xdr:row>58</xdr:row>
      <xdr:rowOff>163068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2110700" y="1000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75431</xdr:rowOff>
    </xdr:from>
    <xdr:to>
      <xdr:col>111</xdr:col>
      <xdr:colOff>177800</xdr:colOff>
      <xdr:row>59</xdr:row>
      <xdr:rowOff>75626</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20434300" y="10190981"/>
          <a:ext cx="8890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61533</xdr:rowOff>
    </xdr:from>
    <xdr:to>
      <xdr:col>112</xdr:col>
      <xdr:colOff>38100</xdr:colOff>
      <xdr:row>58</xdr:row>
      <xdr:rowOff>163133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12725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780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75626</xdr:rowOff>
    </xdr:from>
    <xdr:to>
      <xdr:col>107</xdr:col>
      <xdr:colOff>50800</xdr:colOff>
      <xdr:row>59</xdr:row>
      <xdr:rowOff>75855</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19545300" y="1019117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36388</xdr:rowOff>
    </xdr:from>
    <xdr:to>
      <xdr:col>107</xdr:col>
      <xdr:colOff>101600</xdr:colOff>
      <xdr:row>58</xdr:row>
      <xdr:rowOff>137988</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0383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154515</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975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75855</xdr:rowOff>
    </xdr:from>
    <xdr:to>
      <xdr:col>102</xdr:col>
      <xdr:colOff>114300</xdr:colOff>
      <xdr:row>59</xdr:row>
      <xdr:rowOff>76247</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flipV="1">
          <a:off x="18656300" y="10191405"/>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36583</xdr:rowOff>
    </xdr:from>
    <xdr:to>
      <xdr:col>102</xdr:col>
      <xdr:colOff>165100</xdr:colOff>
      <xdr:row>58</xdr:row>
      <xdr:rowOff>138183</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9494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154710</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10261</xdr:rowOff>
    </xdr:from>
    <xdr:to>
      <xdr:col>98</xdr:col>
      <xdr:colOff>38100</xdr:colOff>
      <xdr:row>58</xdr:row>
      <xdr:rowOff>111861</xdr:rowOff>
    </xdr:to>
    <xdr:sp macro="" textlink="">
      <xdr:nvSpPr>
        <xdr:cNvPr id="819" name="フローチャート: 判断 818">
          <a:extLst>
            <a:ext uri="{FF2B5EF4-FFF2-40B4-BE49-F238E27FC236}">
              <a16:creationId xmlns:a16="http://schemas.microsoft.com/office/drawing/2014/main" id="{00000000-0008-0000-0600-000033030000}"/>
            </a:ext>
          </a:extLst>
        </xdr:cNvPr>
        <xdr:cNvSpPr/>
      </xdr:nvSpPr>
      <xdr:spPr>
        <a:xfrm>
          <a:off x="18605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128388</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24239</xdr:rowOff>
    </xdr:from>
    <xdr:to>
      <xdr:col>116</xdr:col>
      <xdr:colOff>114300</xdr:colOff>
      <xdr:row>59</xdr:row>
      <xdr:rowOff>125839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2110700" y="1013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110616</xdr:rowOff>
    </xdr:from>
    <xdr:ext cx="378565" cy="259045"/>
    <xdr:sp macro="" textlink="">
      <xdr:nvSpPr>
        <xdr:cNvPr id="827" name="貸付金該当値テキスト">
          <a:extLst>
            <a:ext uri="{FF2B5EF4-FFF2-40B4-BE49-F238E27FC236}">
              <a16:creationId xmlns:a16="http://schemas.microsoft.com/office/drawing/2014/main" id="{00000000-0008-0000-0600-00003B030000}"/>
            </a:ext>
          </a:extLst>
        </xdr:cNvPr>
        <xdr:cNvSpPr txBox="1"/>
      </xdr:nvSpPr>
      <xdr:spPr>
        <a:xfrm>
          <a:off x="22212300" y="10054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24631</xdr:rowOff>
    </xdr:from>
    <xdr:to>
      <xdr:col>112</xdr:col>
      <xdr:colOff>38100</xdr:colOff>
      <xdr:row>59</xdr:row>
      <xdr:rowOff>126231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1272500" y="1014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117358</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1134017" y="10232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24826</xdr:rowOff>
    </xdr:from>
    <xdr:to>
      <xdr:col>107</xdr:col>
      <xdr:colOff>101600</xdr:colOff>
      <xdr:row>59</xdr:row>
      <xdr:rowOff>126426</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0383500" y="1014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117553</xdr:rowOff>
    </xdr:from>
    <xdr:ext cx="378565"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0245017" y="10233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25055</xdr:rowOff>
    </xdr:from>
    <xdr:to>
      <xdr:col>102</xdr:col>
      <xdr:colOff>165100</xdr:colOff>
      <xdr:row>59</xdr:row>
      <xdr:rowOff>126655</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9494500" y="1014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117782</xdr:rowOff>
    </xdr:from>
    <xdr:ext cx="378565"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9356017" y="10233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25447</xdr:rowOff>
    </xdr:from>
    <xdr:to>
      <xdr:col>98</xdr:col>
      <xdr:colOff>38100</xdr:colOff>
      <xdr:row>59</xdr:row>
      <xdr:rowOff>127047</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18605500" y="1014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118174</xdr:rowOff>
    </xdr:from>
    <xdr:ext cx="378565"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467017" y="10233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1" name="繰出金グラフ枠">
          <a:extLst>
            <a:ext uri="{FF2B5EF4-FFF2-40B4-BE49-F238E27FC236}">
              <a16:creationId xmlns:a16="http://schemas.microsoft.com/office/drawing/2014/main" id="{00000000-0008-0000-0600-00005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155724</xdr:rowOff>
    </xdr:from>
    <xdr:to>
      <xdr:col>116</xdr:col>
      <xdr:colOff>62864</xdr:colOff>
      <xdr:row>79</xdr:row>
      <xdr:rowOff>98509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2159595" y="12157224"/>
          <a:ext cx="1269" cy="1485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102336</xdr:rowOff>
    </xdr:from>
    <xdr:ext cx="534377" cy="259045"/>
    <xdr:sp macro="" textlink="">
      <xdr:nvSpPr>
        <xdr:cNvPr id="863" name="繰出金最小値テキスト">
          <a:extLst>
            <a:ext uri="{FF2B5EF4-FFF2-40B4-BE49-F238E27FC236}">
              <a16:creationId xmlns:a16="http://schemas.microsoft.com/office/drawing/2014/main" id="{00000000-0008-0000-0600-00005F030000}"/>
            </a:ext>
          </a:extLst>
        </xdr:cNvPr>
        <xdr:cNvSpPr txBox="1"/>
      </xdr:nvSpPr>
      <xdr:spPr>
        <a:xfrm>
          <a:off x="22212300" y="136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98509</xdr:rowOff>
    </xdr:from>
    <xdr:to>
      <xdr:col>116</xdr:col>
      <xdr:colOff>152400</xdr:colOff>
      <xdr:row>79</xdr:row>
      <xdr:rowOff>98509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2072600" y="1364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102401</xdr:rowOff>
    </xdr:from>
    <xdr:ext cx="599010" cy="259045"/>
    <xdr:sp macro="" textlink="">
      <xdr:nvSpPr>
        <xdr:cNvPr id="865" name="繰出金最大値テキスト">
          <a:extLst>
            <a:ext uri="{FF2B5EF4-FFF2-40B4-BE49-F238E27FC236}">
              <a16:creationId xmlns:a16="http://schemas.microsoft.com/office/drawing/2014/main" id="{00000000-0008-0000-0600-000061030000}"/>
            </a:ext>
          </a:extLst>
        </xdr:cNvPr>
        <xdr:cNvSpPr txBox="1"/>
      </xdr:nvSpPr>
      <xdr:spPr>
        <a:xfrm>
          <a:off x="22212300" y="1193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155724</xdr:rowOff>
    </xdr:from>
    <xdr:to>
      <xdr:col>116</xdr:col>
      <xdr:colOff>152400</xdr:colOff>
      <xdr:row>70</xdr:row>
      <xdr:rowOff>155724</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2072600" y="1215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23256</xdr:rowOff>
    </xdr:from>
    <xdr:to>
      <xdr:col>116</xdr:col>
      <xdr:colOff>63500</xdr:colOff>
      <xdr:row>77</xdr:row>
      <xdr:rowOff>42066</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21323300" y="13224906"/>
          <a:ext cx="838200" cy="1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60872</xdr:rowOff>
    </xdr:from>
    <xdr:ext cx="534377" cy="259045"/>
    <xdr:sp macro="" textlink="">
      <xdr:nvSpPr>
        <xdr:cNvPr id="868" name="繰出金平均値テキスト">
          <a:extLst>
            <a:ext uri="{FF2B5EF4-FFF2-40B4-BE49-F238E27FC236}">
              <a16:creationId xmlns:a16="http://schemas.microsoft.com/office/drawing/2014/main" id="{00000000-0008-0000-0600-000064030000}"/>
            </a:ext>
          </a:extLst>
        </xdr:cNvPr>
        <xdr:cNvSpPr txBox="1"/>
      </xdr:nvSpPr>
      <xdr:spPr>
        <a:xfrm>
          <a:off x="22212300" y="13262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82445</xdr:rowOff>
    </xdr:from>
    <xdr:to>
      <xdr:col>116</xdr:col>
      <xdr:colOff>114300</xdr:colOff>
      <xdr:row>78</xdr:row>
      <xdr:rowOff>12595</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2110700" y="1328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42066</xdr:rowOff>
    </xdr:from>
    <xdr:to>
      <xdr:col>111</xdr:col>
      <xdr:colOff>177800</xdr:colOff>
      <xdr:row>77</xdr:row>
      <xdr:rowOff>66537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20434300" y="13243716"/>
          <a:ext cx="889000" cy="2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73834</xdr:rowOff>
    </xdr:from>
    <xdr:to>
      <xdr:col>112</xdr:col>
      <xdr:colOff>38100</xdr:colOff>
      <xdr:row>78</xdr:row>
      <xdr:rowOff>3984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1272500" y="1327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166561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36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44145</xdr:rowOff>
    </xdr:from>
    <xdr:to>
      <xdr:col>107</xdr:col>
      <xdr:colOff>50800</xdr:colOff>
      <xdr:row>77</xdr:row>
      <xdr:rowOff>66537</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9545300" y="13245795"/>
          <a:ext cx="889000" cy="2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63057</xdr:rowOff>
    </xdr:from>
    <xdr:to>
      <xdr:col>107</xdr:col>
      <xdr:colOff>101600</xdr:colOff>
      <xdr:row>77</xdr:row>
      <xdr:rowOff>164657</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0383500" y="1326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155784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3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44145</xdr:rowOff>
    </xdr:from>
    <xdr:to>
      <xdr:col>102</xdr:col>
      <xdr:colOff>114300</xdr:colOff>
      <xdr:row>77</xdr:row>
      <xdr:rowOff>65655</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flipV="1">
          <a:off x="18656300" y="13245795"/>
          <a:ext cx="889000" cy="2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65996</xdr:rowOff>
    </xdr:from>
    <xdr:to>
      <xdr:col>102</xdr:col>
      <xdr:colOff>165100</xdr:colOff>
      <xdr:row>77</xdr:row>
      <xdr:rowOff>167596</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19494500" y="132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158723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6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91360</xdr:rowOff>
    </xdr:from>
    <xdr:to>
      <xdr:col>98</xdr:col>
      <xdr:colOff>38100</xdr:colOff>
      <xdr:row>78</xdr:row>
      <xdr:rowOff>21510</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18605500" y="132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12637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143906</xdr:rowOff>
    </xdr:from>
    <xdr:to>
      <xdr:col>116</xdr:col>
      <xdr:colOff>114300</xdr:colOff>
      <xdr:row>77</xdr:row>
      <xdr:rowOff>74056</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2110700" y="1317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166783</xdr:rowOff>
    </xdr:from>
    <xdr:ext cx="534377" cy="259045"/>
    <xdr:sp macro="" textlink="">
      <xdr:nvSpPr>
        <xdr:cNvPr id="887" name="繰出金該当値テキスト">
          <a:extLst>
            <a:ext uri="{FF2B5EF4-FFF2-40B4-BE49-F238E27FC236}">
              <a16:creationId xmlns:a16="http://schemas.microsoft.com/office/drawing/2014/main" id="{00000000-0008-0000-0600-000077030000}"/>
            </a:ext>
          </a:extLst>
        </xdr:cNvPr>
        <xdr:cNvSpPr txBox="1"/>
      </xdr:nvSpPr>
      <xdr:spPr>
        <a:xfrm>
          <a:off x="22212300" y="130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162716</xdr:rowOff>
    </xdr:from>
    <xdr:to>
      <xdr:col>112</xdr:col>
      <xdr:colOff>38100</xdr:colOff>
      <xdr:row>77</xdr:row>
      <xdr:rowOff>92866</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1272500" y="1319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109393</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1056111" y="1296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15737</xdr:rowOff>
    </xdr:from>
    <xdr:to>
      <xdr:col>107</xdr:col>
      <xdr:colOff>101600</xdr:colOff>
      <xdr:row>77</xdr:row>
      <xdr:rowOff>117337</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0383500" y="13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133864</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167111" y="129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164795</xdr:rowOff>
    </xdr:from>
    <xdr:to>
      <xdr:col>102</xdr:col>
      <xdr:colOff>165100</xdr:colOff>
      <xdr:row>77</xdr:row>
      <xdr:rowOff>94945</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19494500" y="131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111472</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9278111" y="1297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14855</xdr:rowOff>
    </xdr:from>
    <xdr:to>
      <xdr:col>98</xdr:col>
      <xdr:colOff>38100</xdr:colOff>
      <xdr:row>77</xdr:row>
      <xdr:rowOff>116455</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18605500" y="132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132982</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389111" y="1299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本市は、人口規模と比較して面積が狭小であり財政規模が小さいことから、性質別分類においても、多くの経費について住民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人当たり支出額は類似団体平均を下回っている。その中で、扶助費及び繰出金については類似団体平均を上回る支出額となっているが、これは、本市は高齢化が著しく（</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高齢化率：</a:t>
          </a:r>
          <a:r>
            <a:rPr kumimoji="1" lang="en-US" altLang="ja-JP" sz="1300">
              <a:latin typeface="ＭＳ Ｐゴシック" panose="020B0600070205080204" pitchFamily="50" charset="-128"/>
              <a:ea typeface="ＭＳ Ｐゴシック" panose="020B0600070205080204" pitchFamily="50" charset="-128"/>
            </a:rPr>
            <a:t>37.2%</a:t>
          </a:r>
          <a:r>
            <a:rPr kumimoji="1" lang="ja-JP" altLang="en-US" sz="1300">
              <a:latin typeface="ＭＳ Ｐゴシック" panose="020B0600070205080204" pitchFamily="50" charset="-128"/>
              <a:ea typeface="ＭＳ Ｐゴシック" panose="020B0600070205080204" pitchFamily="50" charset="-128"/>
            </a:rPr>
            <a:t>））、生活保護者も多数である（</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保護率：</a:t>
          </a:r>
          <a:r>
            <a:rPr kumimoji="1" lang="en-US" altLang="ja-JP" sz="1300">
              <a:latin typeface="ＭＳ Ｐゴシック" panose="020B0600070205080204" pitchFamily="50" charset="-128"/>
              <a:ea typeface="ＭＳ Ｐゴシック" panose="020B0600070205080204" pitchFamily="50" charset="-128"/>
            </a:rPr>
            <a:t>29.11‰</a:t>
          </a:r>
          <a:r>
            <a:rPr kumimoji="1" lang="ja-JP" altLang="en-US" sz="1300">
              <a:latin typeface="ＭＳ Ｐゴシック" panose="020B0600070205080204" pitchFamily="50" charset="-128"/>
              <a:ea typeface="ＭＳ Ｐゴシック" panose="020B0600070205080204" pitchFamily="50" charset="-128"/>
            </a:rPr>
            <a:t>）ことから、生活保護費及び介護保険事業・国民健康保険事業への繰出金等の社会保障関連経費が多額となったことによるものである。</a:t>
          </a:r>
        </a:p>
        <a:p>
          <a:r>
            <a:rPr kumimoji="1" lang="ja-JP" altLang="en-US" sz="1300">
              <a:latin typeface="ＭＳ Ｐゴシック" panose="020B0600070205080204" pitchFamily="50" charset="-128"/>
              <a:ea typeface="ＭＳ Ｐゴシック" panose="020B0600070205080204" pitchFamily="50" charset="-128"/>
            </a:rPr>
            <a:t>今後は、生活保護の適正受給及び予防医療・介護予防の推進による医療費及び介護給付費の削減により社会保障費の自然増に歯止めをかけ、財政負担の軽減に努めることとする。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福岡県中間市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41,425
41,094
15.96
18,268,100
17,839,280
398,355
9,450,782
11,165,114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54.5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147669</xdr:rowOff>
    </xdr:from>
    <xdr:to>
      <xdr:col>24</xdr:col>
      <xdr:colOff>62865</xdr:colOff>
      <xdr:row>38</xdr:row>
      <xdr:rowOff>71512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91169"/>
          <a:ext cx="1270" cy="129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75339</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59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71512</xdr:rowOff>
    </xdr:from>
    <xdr:to>
      <xdr:col>24</xdr:col>
      <xdr:colOff>152400</xdr:colOff>
      <xdr:row>38</xdr:row>
      <xdr:rowOff>71512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58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94346</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0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147669</xdr:rowOff>
    </xdr:from>
    <xdr:to>
      <xdr:col>24</xdr:col>
      <xdr:colOff>152400</xdr:colOff>
      <xdr:row>30</xdr:row>
      <xdr:rowOff>147669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9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19130</xdr:rowOff>
    </xdr:from>
    <xdr:to>
      <xdr:col>24</xdr:col>
      <xdr:colOff>63500</xdr:colOff>
      <xdr:row>38</xdr:row>
      <xdr:rowOff>21677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534230"/>
          <a:ext cx="8382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72980</xdr:rowOff>
    </xdr:from>
    <xdr:ext cx="469744"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45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50103</xdr:rowOff>
    </xdr:from>
    <xdr:to>
      <xdr:col>24</xdr:col>
      <xdr:colOff>114300</xdr:colOff>
      <xdr:row>37</xdr:row>
      <xdr:rowOff>151703</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39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13839</xdr:rowOff>
    </xdr:from>
    <xdr:to>
      <xdr:col>19</xdr:col>
      <xdr:colOff>177800</xdr:colOff>
      <xdr:row>38</xdr:row>
      <xdr:rowOff>21677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528939"/>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56635</xdr:rowOff>
    </xdr:from>
    <xdr:to>
      <xdr:col>20</xdr:col>
      <xdr:colOff>38100</xdr:colOff>
      <xdr:row>37</xdr:row>
      <xdr:rowOff>158235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3312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62428" y="617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158445</xdr:rowOff>
    </xdr:from>
    <xdr:to>
      <xdr:col>15</xdr:col>
      <xdr:colOff>50800</xdr:colOff>
      <xdr:row>38</xdr:row>
      <xdr:rowOff>13839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502095"/>
          <a:ext cx="889000" cy="2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61272</xdr:rowOff>
    </xdr:from>
    <xdr:to>
      <xdr:col>15</xdr:col>
      <xdr:colOff>101600</xdr:colOff>
      <xdr:row>37</xdr:row>
      <xdr:rowOff>162872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7949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73428" y="618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128596</xdr:rowOff>
    </xdr:from>
    <xdr:to>
      <xdr:col>10</xdr:col>
      <xdr:colOff>114300</xdr:colOff>
      <xdr:row>37</xdr:row>
      <xdr:rowOff>158445</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472246"/>
          <a:ext cx="889000" cy="2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59443</xdr:rowOff>
    </xdr:from>
    <xdr:to>
      <xdr:col>10</xdr:col>
      <xdr:colOff>165100</xdr:colOff>
      <xdr:row>37</xdr:row>
      <xdr:rowOff>161043</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6120</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84428" y="617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45923</xdr:rowOff>
    </xdr:from>
    <xdr:to>
      <xdr:col>6</xdr:col>
      <xdr:colOff>38100</xdr:colOff>
      <xdr:row>37</xdr:row>
      <xdr:rowOff>147523</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164050</xdr:rowOff>
    </xdr:from>
    <xdr:ext cx="469744"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95428" y="61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139780</xdr:rowOff>
    </xdr:from>
    <xdr:to>
      <xdr:col>24</xdr:col>
      <xdr:colOff>114300</xdr:colOff>
      <xdr:row>38</xdr:row>
      <xdr:rowOff>69930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8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54707</xdr:rowOff>
    </xdr:from>
    <xdr:ext cx="469744"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39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142327</xdr:rowOff>
    </xdr:from>
    <xdr:to>
      <xdr:col>20</xdr:col>
      <xdr:colOff>38100</xdr:colOff>
      <xdr:row>38</xdr:row>
      <xdr:rowOff>72477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63604</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62428" y="6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134489</xdr:rowOff>
    </xdr:from>
    <xdr:to>
      <xdr:col>15</xdr:col>
      <xdr:colOff>101600</xdr:colOff>
      <xdr:row>38</xdr:row>
      <xdr:rowOff>64639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7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55766</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73428" y="657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107645</xdr:rowOff>
    </xdr:from>
    <xdr:to>
      <xdr:col>10</xdr:col>
      <xdr:colOff>165100</xdr:colOff>
      <xdr:row>38</xdr:row>
      <xdr:rowOff>37795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28922</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84428" y="6544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77796</xdr:rowOff>
    </xdr:from>
    <xdr:to>
      <xdr:col>6</xdr:col>
      <xdr:colOff>38100</xdr:colOff>
      <xdr:row>38</xdr:row>
      <xdr:rowOff>7947</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214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170524</xdr:rowOff>
    </xdr:from>
    <xdr:ext cx="469744"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95428" y="651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42724</xdr:rowOff>
    </xdr:from>
    <xdr:to>
      <xdr:col>24</xdr:col>
      <xdr:colOff>62865</xdr:colOff>
      <xdr:row>58</xdr:row>
      <xdr:rowOff>25023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86674"/>
          <a:ext cx="1270" cy="1182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28850</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997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25023</xdr:rowOff>
    </xdr:from>
    <xdr:to>
      <xdr:col>24</xdr:col>
      <xdr:colOff>152400</xdr:colOff>
      <xdr:row>58</xdr:row>
      <xdr:rowOff>25023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96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160851</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6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42724</xdr:rowOff>
    </xdr:from>
    <xdr:to>
      <xdr:col>24</xdr:col>
      <xdr:colOff>152400</xdr:colOff>
      <xdr:row>51</xdr:row>
      <xdr:rowOff>42724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8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21148</xdr:rowOff>
    </xdr:from>
    <xdr:to>
      <xdr:col>24</xdr:col>
      <xdr:colOff>63500</xdr:colOff>
      <xdr:row>58</xdr:row>
      <xdr:rowOff>23144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965248"/>
          <a:ext cx="838200" cy="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32693</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33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9816</xdr:rowOff>
    </xdr:from>
    <xdr:to>
      <xdr:col>24</xdr:col>
      <xdr:colOff>114300</xdr:colOff>
      <xdr:row>57</xdr:row>
      <xdr:rowOff>111416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8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21148</xdr:rowOff>
    </xdr:from>
    <xdr:to>
      <xdr:col>19</xdr:col>
      <xdr:colOff>177800</xdr:colOff>
      <xdr:row>58</xdr:row>
      <xdr:rowOff>28932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965248"/>
          <a:ext cx="889000" cy="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27330</xdr:rowOff>
    </xdr:from>
    <xdr:to>
      <xdr:col>20</xdr:col>
      <xdr:colOff>38100</xdr:colOff>
      <xdr:row>57</xdr:row>
      <xdr:rowOff>128930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145457</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57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28932</xdr:rowOff>
    </xdr:from>
    <xdr:to>
      <xdr:col>15</xdr:col>
      <xdr:colOff>50800</xdr:colOff>
      <xdr:row>58</xdr:row>
      <xdr:rowOff>47971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73032"/>
          <a:ext cx="889000" cy="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57700</xdr:rowOff>
    </xdr:from>
    <xdr:to>
      <xdr:col>15</xdr:col>
      <xdr:colOff>101600</xdr:colOff>
      <xdr:row>57</xdr:row>
      <xdr:rowOff>159300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4377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60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47971</xdr:rowOff>
    </xdr:from>
    <xdr:to>
      <xdr:col>10</xdr:col>
      <xdr:colOff>114300</xdr:colOff>
      <xdr:row>58</xdr:row>
      <xdr:rowOff>51327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92071"/>
          <a:ext cx="889000" cy="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47836</xdr:rowOff>
    </xdr:from>
    <xdr:to>
      <xdr:col>10</xdr:col>
      <xdr:colOff>165100</xdr:colOff>
      <xdr:row>57</xdr:row>
      <xdr:rowOff>149436</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165963</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9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77371</xdr:rowOff>
    </xdr:from>
    <xdr:to>
      <xdr:col>6</xdr:col>
      <xdr:colOff>38100</xdr:colOff>
      <xdr:row>58</xdr:row>
      <xdr:rowOff>7521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24048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2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143794</xdr:rowOff>
    </xdr:from>
    <xdr:to>
      <xdr:col>24</xdr:col>
      <xdr:colOff>114300</xdr:colOff>
      <xdr:row>58</xdr:row>
      <xdr:rowOff>73944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1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58721</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3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141798</xdr:rowOff>
    </xdr:from>
    <xdr:to>
      <xdr:col>20</xdr:col>
      <xdr:colOff>38100</xdr:colOff>
      <xdr:row>58</xdr:row>
      <xdr:rowOff>71948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1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63075</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00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149582</xdr:rowOff>
    </xdr:from>
    <xdr:to>
      <xdr:col>15</xdr:col>
      <xdr:colOff>101600</xdr:colOff>
      <xdr:row>58</xdr:row>
      <xdr:rowOff>79732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2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70859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0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168621</xdr:rowOff>
    </xdr:from>
    <xdr:to>
      <xdr:col>10</xdr:col>
      <xdr:colOff>165100</xdr:colOff>
      <xdr:row>58</xdr:row>
      <xdr:rowOff>98771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4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89898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3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527</xdr:rowOff>
    </xdr:from>
    <xdr:to>
      <xdr:col>6</xdr:col>
      <xdr:colOff>38100</xdr:colOff>
      <xdr:row>58</xdr:row>
      <xdr:rowOff>102127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4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93254</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0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130511</xdr:rowOff>
    </xdr:from>
    <xdr:to>
      <xdr:col>24</xdr:col>
      <xdr:colOff>62865</xdr:colOff>
      <xdr:row>78</xdr:row>
      <xdr:rowOff>43514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303461"/>
          <a:ext cx="1270" cy="1113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47341</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42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43514</xdr:rowOff>
    </xdr:from>
    <xdr:to>
      <xdr:col>24</xdr:col>
      <xdr:colOff>152400</xdr:colOff>
      <xdr:row>78</xdr:row>
      <xdr:rowOff>43514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41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77188</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7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130511</xdr:rowOff>
    </xdr:from>
    <xdr:to>
      <xdr:col>24</xdr:col>
      <xdr:colOff>152400</xdr:colOff>
      <xdr:row>71</xdr:row>
      <xdr:rowOff>130511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30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170653</xdr:rowOff>
    </xdr:from>
    <xdr:to>
      <xdr:col>24</xdr:col>
      <xdr:colOff>63500</xdr:colOff>
      <xdr:row>76</xdr:row>
      <xdr:rowOff>16261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029403"/>
          <a:ext cx="838200" cy="1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131038</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989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152611</xdr:rowOff>
    </xdr:from>
    <xdr:to>
      <xdr:col>24</xdr:col>
      <xdr:colOff>114300</xdr:colOff>
      <xdr:row>76</xdr:row>
      <xdr:rowOff>82761</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16261</xdr:rowOff>
    </xdr:from>
    <xdr:to>
      <xdr:col>19</xdr:col>
      <xdr:colOff>177800</xdr:colOff>
      <xdr:row>76</xdr:row>
      <xdr:rowOff>17047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046461"/>
          <a:ext cx="889000" cy="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15945</xdr:rowOff>
    </xdr:from>
    <xdr:to>
      <xdr:col>20</xdr:col>
      <xdr:colOff>38100</xdr:colOff>
      <xdr:row>76</xdr:row>
      <xdr:rowOff>117545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108672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13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169931</xdr:rowOff>
    </xdr:from>
    <xdr:to>
      <xdr:col>15</xdr:col>
      <xdr:colOff>50800</xdr:colOff>
      <xdr:row>76</xdr:row>
      <xdr:rowOff>17047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3028681"/>
          <a:ext cx="889000" cy="1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12506</xdr:rowOff>
    </xdr:from>
    <xdr:to>
      <xdr:col>15</xdr:col>
      <xdr:colOff>101600</xdr:colOff>
      <xdr:row>76</xdr:row>
      <xdr:rowOff>114106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105233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1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169931</xdr:rowOff>
    </xdr:from>
    <xdr:to>
      <xdr:col>10</xdr:col>
      <xdr:colOff>114300</xdr:colOff>
      <xdr:row>76</xdr:row>
      <xdr:rowOff>23906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028681"/>
          <a:ext cx="889000" cy="2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27077</xdr:rowOff>
    </xdr:from>
    <xdr:to>
      <xdr:col>10</xdr:col>
      <xdr:colOff>165100</xdr:colOff>
      <xdr:row>76</xdr:row>
      <xdr:rowOff>128677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119804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15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87153</xdr:rowOff>
    </xdr:from>
    <xdr:to>
      <xdr:col>6</xdr:col>
      <xdr:colOff>38100</xdr:colOff>
      <xdr:row>77</xdr:row>
      <xdr:rowOff>17303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8430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21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119852</xdr:rowOff>
    </xdr:from>
    <xdr:to>
      <xdr:col>24</xdr:col>
      <xdr:colOff>114300</xdr:colOff>
      <xdr:row>76</xdr:row>
      <xdr:rowOff>50003</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9786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142729</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830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136910</xdr:rowOff>
    </xdr:from>
    <xdr:to>
      <xdr:col>20</xdr:col>
      <xdr:colOff>38100</xdr:colOff>
      <xdr:row>76</xdr:row>
      <xdr:rowOff>67059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9956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83587</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77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137697</xdr:rowOff>
    </xdr:from>
    <xdr:to>
      <xdr:col>15</xdr:col>
      <xdr:colOff>101600</xdr:colOff>
      <xdr:row>76</xdr:row>
      <xdr:rowOff>67847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99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84374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771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119130</xdr:rowOff>
    </xdr:from>
    <xdr:to>
      <xdr:col>10</xdr:col>
      <xdr:colOff>165100</xdr:colOff>
      <xdr:row>76</xdr:row>
      <xdr:rowOff>49281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9778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65807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75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144555</xdr:rowOff>
    </xdr:from>
    <xdr:to>
      <xdr:col>6</xdr:col>
      <xdr:colOff>38100</xdr:colOff>
      <xdr:row>76</xdr:row>
      <xdr:rowOff>74706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0033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91232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77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147732</xdr:rowOff>
    </xdr:from>
    <xdr:to>
      <xdr:col>24</xdr:col>
      <xdr:colOff>62865</xdr:colOff>
      <xdr:row>98</xdr:row>
      <xdr:rowOff>44777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78232"/>
          <a:ext cx="1270" cy="126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48604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5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44777</xdr:rowOff>
    </xdr:from>
    <xdr:to>
      <xdr:col>24</xdr:col>
      <xdr:colOff>152400</xdr:colOff>
      <xdr:row>98</xdr:row>
      <xdr:rowOff>44777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94409</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5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147732</xdr:rowOff>
    </xdr:from>
    <xdr:to>
      <xdr:col>24</xdr:col>
      <xdr:colOff>152400</xdr:colOff>
      <xdr:row>90</xdr:row>
      <xdr:rowOff>147732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7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150437</xdr:rowOff>
    </xdr:from>
    <xdr:to>
      <xdr:col>24</xdr:col>
      <xdr:colOff>63500</xdr:colOff>
      <xdr:row>97</xdr:row>
      <xdr:rowOff>150955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781087"/>
          <a:ext cx="838200" cy="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112258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00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89381</xdr:rowOff>
    </xdr:from>
    <xdr:to>
      <xdr:col>24</xdr:col>
      <xdr:colOff>114300</xdr:colOff>
      <xdr:row>97</xdr:row>
      <xdr:rowOff>19531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150437</xdr:rowOff>
    </xdr:from>
    <xdr:to>
      <xdr:col>19</xdr:col>
      <xdr:colOff>177800</xdr:colOff>
      <xdr:row>97</xdr:row>
      <xdr:rowOff>156228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781087"/>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118701</xdr:rowOff>
    </xdr:from>
    <xdr:to>
      <xdr:col>20</xdr:col>
      <xdr:colOff>38100</xdr:colOff>
      <xdr:row>97</xdr:row>
      <xdr:rowOff>48851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65378</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145529</xdr:rowOff>
    </xdr:from>
    <xdr:to>
      <xdr:col>15</xdr:col>
      <xdr:colOff>50800</xdr:colOff>
      <xdr:row>97</xdr:row>
      <xdr:rowOff>156228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776179"/>
          <a:ext cx="8890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97473</xdr:rowOff>
    </xdr:from>
    <xdr:to>
      <xdr:col>15</xdr:col>
      <xdr:colOff>101600</xdr:colOff>
      <xdr:row>97</xdr:row>
      <xdr:rowOff>27623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44150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145529</xdr:rowOff>
    </xdr:from>
    <xdr:to>
      <xdr:col>10</xdr:col>
      <xdr:colOff>114300</xdr:colOff>
      <xdr:row>97</xdr:row>
      <xdr:rowOff>161220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776179"/>
          <a:ext cx="889000" cy="1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107074</xdr:rowOff>
    </xdr:from>
    <xdr:to>
      <xdr:col>10</xdr:col>
      <xdr:colOff>165100</xdr:colOff>
      <xdr:row>97</xdr:row>
      <xdr:rowOff>37224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53751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139100</xdr:rowOff>
    </xdr:from>
    <xdr:to>
      <xdr:col>6</xdr:col>
      <xdr:colOff>38100</xdr:colOff>
      <xdr:row>97</xdr:row>
      <xdr:rowOff>69250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85777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100155</xdr:rowOff>
    </xdr:from>
    <xdr:to>
      <xdr:col>24</xdr:col>
      <xdr:colOff>114300</xdr:colOff>
      <xdr:row>98</xdr:row>
      <xdr:rowOff>30305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3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15082</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4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99637</xdr:rowOff>
    </xdr:from>
    <xdr:to>
      <xdr:col>20</xdr:col>
      <xdr:colOff>38100</xdr:colOff>
      <xdr:row>98</xdr:row>
      <xdr:rowOff>29787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3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20914</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2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105428</xdr:rowOff>
    </xdr:from>
    <xdr:to>
      <xdr:col>15</xdr:col>
      <xdr:colOff>101600</xdr:colOff>
      <xdr:row>98</xdr:row>
      <xdr:rowOff>35578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3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26705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2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94729</xdr:rowOff>
    </xdr:from>
    <xdr:to>
      <xdr:col>10</xdr:col>
      <xdr:colOff>165100</xdr:colOff>
      <xdr:row>98</xdr:row>
      <xdr:rowOff>24879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2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16006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1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110420</xdr:rowOff>
    </xdr:from>
    <xdr:to>
      <xdr:col>6</xdr:col>
      <xdr:colOff>38100</xdr:colOff>
      <xdr:row>98</xdr:row>
      <xdr:rowOff>40570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4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31697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3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56718</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371668"/>
          <a:ext cx="1270" cy="1283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3395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1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56718</xdr:rowOff>
    </xdr:from>
    <xdr:to>
      <xdr:col>55</xdr:col>
      <xdr:colOff>88900</xdr:colOff>
      <xdr:row>31</xdr:row>
      <xdr:rowOff>56718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371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97409</xdr:rowOff>
    </xdr:from>
    <xdr:to>
      <xdr:col>55</xdr:col>
      <xdr:colOff>0</xdr:colOff>
      <xdr:row>38</xdr:row>
      <xdr:rowOff>117069</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612509"/>
          <a:ext cx="8382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101947</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74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79070</xdr:rowOff>
    </xdr:from>
    <xdr:to>
      <xdr:col>55</xdr:col>
      <xdr:colOff>50800</xdr:colOff>
      <xdr:row>38</xdr:row>
      <xdr:rowOff>9220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97409</xdr:rowOff>
    </xdr:from>
    <xdr:to>
      <xdr:col>50</xdr:col>
      <xdr:colOff>114300</xdr:colOff>
      <xdr:row>38</xdr:row>
      <xdr:rowOff>98552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61250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100787</xdr:rowOff>
    </xdr:from>
    <xdr:to>
      <xdr:col>50</xdr:col>
      <xdr:colOff>165100</xdr:colOff>
      <xdr:row>38</xdr:row>
      <xdr:rowOff>30938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47464</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98552</xdr:rowOff>
    </xdr:from>
    <xdr:to>
      <xdr:col>45</xdr:col>
      <xdr:colOff>177800</xdr:colOff>
      <xdr:row>38</xdr:row>
      <xdr:rowOff>104267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613652"/>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97130</xdr:rowOff>
    </xdr:from>
    <xdr:to>
      <xdr:col>46</xdr:col>
      <xdr:colOff>38100</xdr:colOff>
      <xdr:row>38</xdr:row>
      <xdr:rowOff>27280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43807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72949</xdr:rowOff>
    </xdr:from>
    <xdr:to>
      <xdr:col>41</xdr:col>
      <xdr:colOff>50800</xdr:colOff>
      <xdr:row>38</xdr:row>
      <xdr:rowOff>104267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588049"/>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72441</xdr:rowOff>
    </xdr:from>
    <xdr:to>
      <xdr:col>41</xdr:col>
      <xdr:colOff>101600</xdr:colOff>
      <xdr:row>38</xdr:row>
      <xdr:rowOff>2591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19118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90272</xdr:rowOff>
    </xdr:from>
    <xdr:to>
      <xdr:col>36</xdr:col>
      <xdr:colOff>165100</xdr:colOff>
      <xdr:row>38</xdr:row>
      <xdr:rowOff>20422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36949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66269</xdr:rowOff>
    </xdr:from>
    <xdr:to>
      <xdr:col>55</xdr:col>
      <xdr:colOff>50800</xdr:colOff>
      <xdr:row>38</xdr:row>
      <xdr:rowOff>167869</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8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152646</xdr:rowOff>
    </xdr:from>
    <xdr:ext cx="313932"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4962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46609</xdr:rowOff>
    </xdr:from>
    <xdr:to>
      <xdr:col>50</xdr:col>
      <xdr:colOff>165100</xdr:colOff>
      <xdr:row>38</xdr:row>
      <xdr:rowOff>148209</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6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139336</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654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47752</xdr:rowOff>
    </xdr:from>
    <xdr:to>
      <xdr:col>46</xdr:col>
      <xdr:colOff>38100</xdr:colOff>
      <xdr:row>38</xdr:row>
      <xdr:rowOff>149352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140479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655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53467</xdr:rowOff>
    </xdr:from>
    <xdr:to>
      <xdr:col>41</xdr:col>
      <xdr:colOff>101600</xdr:colOff>
      <xdr:row>38</xdr:row>
      <xdr:rowOff>155067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56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146194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661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22149</xdr:rowOff>
    </xdr:from>
    <xdr:to>
      <xdr:col>36</xdr:col>
      <xdr:colOff>165100</xdr:colOff>
      <xdr:row>38</xdr:row>
      <xdr:rowOff>123749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5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114876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629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141117</xdr:rowOff>
    </xdr:from>
    <xdr:to>
      <xdr:col>54</xdr:col>
      <xdr:colOff>189865</xdr:colOff>
      <xdr:row>58</xdr:row>
      <xdr:rowOff>98895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713617"/>
          <a:ext cx="1270" cy="1329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102722</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4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98895</xdr:rowOff>
    </xdr:from>
    <xdr:to>
      <xdr:col>55</xdr:col>
      <xdr:colOff>88900</xdr:colOff>
      <xdr:row>58</xdr:row>
      <xdr:rowOff>98895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4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87794</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4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141117</xdr:rowOff>
    </xdr:from>
    <xdr:to>
      <xdr:col>55</xdr:col>
      <xdr:colOff>88900</xdr:colOff>
      <xdr:row>50</xdr:row>
      <xdr:rowOff>141117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7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85110</xdr:rowOff>
    </xdr:from>
    <xdr:to>
      <xdr:col>55</xdr:col>
      <xdr:colOff>0</xdr:colOff>
      <xdr:row>58</xdr:row>
      <xdr:rowOff>98895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10029210"/>
          <a:ext cx="838200" cy="1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47449</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477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24572</xdr:rowOff>
    </xdr:from>
    <xdr:to>
      <xdr:col>55</xdr:col>
      <xdr:colOff>50800</xdr:colOff>
      <xdr:row>56</xdr:row>
      <xdr:rowOff>126172</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85110</xdr:rowOff>
    </xdr:from>
    <xdr:to>
      <xdr:col>50</xdr:col>
      <xdr:colOff>114300</xdr:colOff>
      <xdr:row>58</xdr:row>
      <xdr:rowOff>101272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8750300" y="10029210"/>
          <a:ext cx="8890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65674</xdr:rowOff>
    </xdr:from>
    <xdr:to>
      <xdr:col>50</xdr:col>
      <xdr:colOff>165100</xdr:colOff>
      <xdr:row>56</xdr:row>
      <xdr:rowOff>167274</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12351</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4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79510</xdr:rowOff>
    </xdr:from>
    <xdr:to>
      <xdr:col>45</xdr:col>
      <xdr:colOff>177800</xdr:colOff>
      <xdr:row>58</xdr:row>
      <xdr:rowOff>101272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7861300" y="10023610"/>
          <a:ext cx="889000" cy="2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15954</xdr:rowOff>
    </xdr:from>
    <xdr:to>
      <xdr:col>46</xdr:col>
      <xdr:colOff>38100</xdr:colOff>
      <xdr:row>56</xdr:row>
      <xdr:rowOff>117554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134081</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3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79510</xdr:rowOff>
    </xdr:from>
    <xdr:to>
      <xdr:col>41</xdr:col>
      <xdr:colOff>50800</xdr:colOff>
      <xdr:row>58</xdr:row>
      <xdr:rowOff>98827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10023610"/>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51021</xdr:rowOff>
    </xdr:from>
    <xdr:to>
      <xdr:col>41</xdr:col>
      <xdr:colOff>101600</xdr:colOff>
      <xdr:row>56</xdr:row>
      <xdr:rowOff>152621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169148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42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90798</xdr:rowOff>
    </xdr:from>
    <xdr:to>
      <xdr:col>36</xdr:col>
      <xdr:colOff>165100</xdr:colOff>
      <xdr:row>57</xdr:row>
      <xdr:rowOff>20948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69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37475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46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48095</xdr:rowOff>
    </xdr:from>
    <xdr:to>
      <xdr:col>55</xdr:col>
      <xdr:colOff>50800</xdr:colOff>
      <xdr:row>58</xdr:row>
      <xdr:rowOff>149695</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99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134472</xdr:rowOff>
    </xdr:from>
    <xdr:ext cx="469744"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90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34310</xdr:rowOff>
    </xdr:from>
    <xdr:to>
      <xdr:col>50</xdr:col>
      <xdr:colOff>165100</xdr:colOff>
      <xdr:row>58</xdr:row>
      <xdr:rowOff>135910</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97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127037</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04428" y="1007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50472</xdr:rowOff>
    </xdr:from>
    <xdr:to>
      <xdr:col>46</xdr:col>
      <xdr:colOff>38100</xdr:colOff>
      <xdr:row>58</xdr:row>
      <xdr:rowOff>152072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99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143199</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15428" y="10087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28710</xdr:rowOff>
    </xdr:from>
    <xdr:to>
      <xdr:col>41</xdr:col>
      <xdr:colOff>101600</xdr:colOff>
      <xdr:row>58</xdr:row>
      <xdr:rowOff>130310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121437</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1006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48027</xdr:rowOff>
    </xdr:from>
    <xdr:to>
      <xdr:col>36</xdr:col>
      <xdr:colOff>165100</xdr:colOff>
      <xdr:row>58</xdr:row>
      <xdr:rowOff>149627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99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140754</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1008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77818</xdr:rowOff>
    </xdr:from>
    <xdr:to>
      <xdr:col>54</xdr:col>
      <xdr:colOff>189865</xdr:colOff>
      <xdr:row>78</xdr:row>
      <xdr:rowOff>62799</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079318"/>
          <a:ext cx="1270" cy="135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66626</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43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62799</xdr:rowOff>
    </xdr:from>
    <xdr:to>
      <xdr:col>55</xdr:col>
      <xdr:colOff>88900</xdr:colOff>
      <xdr:row>78</xdr:row>
      <xdr:rowOff>62799</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43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24495</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85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77818</xdr:rowOff>
    </xdr:from>
    <xdr:to>
      <xdr:col>55</xdr:col>
      <xdr:colOff>88900</xdr:colOff>
      <xdr:row>70</xdr:row>
      <xdr:rowOff>77818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079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57610</xdr:rowOff>
    </xdr:from>
    <xdr:to>
      <xdr:col>55</xdr:col>
      <xdr:colOff>0</xdr:colOff>
      <xdr:row>78</xdr:row>
      <xdr:rowOff>62799</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639300" y="13430710"/>
          <a:ext cx="8382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11605</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28703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160178</xdr:rowOff>
    </xdr:from>
    <xdr:to>
      <xdr:col>55</xdr:col>
      <xdr:colOff>50800</xdr:colOff>
      <xdr:row>76</xdr:row>
      <xdr:rowOff>90328</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0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11272</xdr:rowOff>
    </xdr:from>
    <xdr:to>
      <xdr:col>50</xdr:col>
      <xdr:colOff>114300</xdr:colOff>
      <xdr:row>78</xdr:row>
      <xdr:rowOff>57610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8750300" y="13384372"/>
          <a:ext cx="889000" cy="4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86271</xdr:rowOff>
    </xdr:from>
    <xdr:to>
      <xdr:col>50</xdr:col>
      <xdr:colOff>165100</xdr:colOff>
      <xdr:row>77</xdr:row>
      <xdr:rowOff>16421</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11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32948</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289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11272</xdr:rowOff>
    </xdr:from>
    <xdr:to>
      <xdr:col>45</xdr:col>
      <xdr:colOff>177800</xdr:colOff>
      <xdr:row>78</xdr:row>
      <xdr:rowOff>72354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7861300" y="13384372"/>
          <a:ext cx="889000" cy="6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82728</xdr:rowOff>
    </xdr:from>
    <xdr:to>
      <xdr:col>46</xdr:col>
      <xdr:colOff>38100</xdr:colOff>
      <xdr:row>77</xdr:row>
      <xdr:rowOff>12878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11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29405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483111" y="1288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45127</xdr:rowOff>
    </xdr:from>
    <xdr:to>
      <xdr:col>41</xdr:col>
      <xdr:colOff>50800</xdr:colOff>
      <xdr:row>78</xdr:row>
      <xdr:rowOff>72354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972300" y="13418227"/>
          <a:ext cx="889000" cy="2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97839</xdr:rowOff>
    </xdr:from>
    <xdr:to>
      <xdr:col>41</xdr:col>
      <xdr:colOff>101600</xdr:colOff>
      <xdr:row>77</xdr:row>
      <xdr:rowOff>27989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12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44515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594111" y="1290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60919</xdr:rowOff>
    </xdr:from>
    <xdr:to>
      <xdr:col>36</xdr:col>
      <xdr:colOff>165100</xdr:colOff>
      <xdr:row>76</xdr:row>
      <xdr:rowOff>162519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0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7597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05111" y="1286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11999</xdr:rowOff>
    </xdr:from>
    <xdr:to>
      <xdr:col>55</xdr:col>
      <xdr:colOff>50800</xdr:colOff>
      <xdr:row>78</xdr:row>
      <xdr:rowOff>113599</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38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98376</xdr:rowOff>
    </xdr:from>
    <xdr:ext cx="469744"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330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6810</xdr:rowOff>
    </xdr:from>
    <xdr:to>
      <xdr:col>50</xdr:col>
      <xdr:colOff>165100</xdr:colOff>
      <xdr:row>78</xdr:row>
      <xdr:rowOff>108410</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337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99537</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04428" y="1347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131922</xdr:rowOff>
    </xdr:from>
    <xdr:to>
      <xdr:col>46</xdr:col>
      <xdr:colOff>38100</xdr:colOff>
      <xdr:row>78</xdr:row>
      <xdr:rowOff>62072</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33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53199</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15428" y="1342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21554</xdr:rowOff>
    </xdr:from>
    <xdr:to>
      <xdr:col>41</xdr:col>
      <xdr:colOff>101600</xdr:colOff>
      <xdr:row>78</xdr:row>
      <xdr:rowOff>123154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3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114281</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26428" y="1348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165777</xdr:rowOff>
    </xdr:from>
    <xdr:to>
      <xdr:col>36</xdr:col>
      <xdr:colOff>165100</xdr:colOff>
      <xdr:row>78</xdr:row>
      <xdr:rowOff>95927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33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87054</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37428" y="1346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30800</xdr:rowOff>
    </xdr:from>
    <xdr:to>
      <xdr:col>54</xdr:col>
      <xdr:colOff>189865</xdr:colOff>
      <xdr:row>98</xdr:row>
      <xdr:rowOff>54304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flipV="1">
          <a:off x="10475595" y="15804200"/>
          <a:ext cx="1270" cy="105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58131</xdr:rowOff>
    </xdr:from>
    <xdr:ext cx="534377" cy="259045"/>
    <xdr:sp macro="" textlink="">
      <xdr:nvSpPr>
        <xdr:cNvPr id="448" name="土木費最小値テキスト">
          <a:extLst>
            <a:ext uri="{FF2B5EF4-FFF2-40B4-BE49-F238E27FC236}">
              <a16:creationId xmlns:a16="http://schemas.microsoft.com/office/drawing/2014/main" id="{00000000-0008-0000-0700-0000C0010000}"/>
            </a:ext>
          </a:extLst>
        </xdr:cNvPr>
        <xdr:cNvSpPr txBox="1"/>
      </xdr:nvSpPr>
      <xdr:spPr>
        <a:xfrm>
          <a:off x="10528300" y="16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54304</xdr:rowOff>
    </xdr:from>
    <xdr:to>
      <xdr:col>55</xdr:col>
      <xdr:colOff>88900</xdr:colOff>
      <xdr:row>98</xdr:row>
      <xdr:rowOff>54304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685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148927</xdr:rowOff>
    </xdr:from>
    <xdr:ext cx="599010" cy="259045"/>
    <xdr:sp macro="" textlink="">
      <xdr:nvSpPr>
        <xdr:cNvPr id="450" name="土木費最大値テキスト">
          <a:extLst>
            <a:ext uri="{FF2B5EF4-FFF2-40B4-BE49-F238E27FC236}">
              <a16:creationId xmlns:a16="http://schemas.microsoft.com/office/drawing/2014/main" id="{00000000-0008-0000-0700-0000C2010000}"/>
            </a:ext>
          </a:extLst>
        </xdr:cNvPr>
        <xdr:cNvSpPr txBox="1"/>
      </xdr:nvSpPr>
      <xdr:spPr>
        <a:xfrm>
          <a:off x="10528300" y="1557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30800</xdr:rowOff>
    </xdr:from>
    <xdr:to>
      <xdr:col>55</xdr:col>
      <xdr:colOff>88900</xdr:colOff>
      <xdr:row>92</xdr:row>
      <xdr:rowOff>30800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580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95416</xdr:rowOff>
    </xdr:from>
    <xdr:to>
      <xdr:col>55</xdr:col>
      <xdr:colOff>0</xdr:colOff>
      <xdr:row>97</xdr:row>
      <xdr:rowOff>155578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9639300" y="16726066"/>
          <a:ext cx="838200" cy="6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25965</xdr:rowOff>
    </xdr:from>
    <xdr:ext cx="534377" cy="259045"/>
    <xdr:sp macro="" textlink="">
      <xdr:nvSpPr>
        <xdr:cNvPr id="453" name="土木費平均値テキスト">
          <a:extLst>
            <a:ext uri="{FF2B5EF4-FFF2-40B4-BE49-F238E27FC236}">
              <a16:creationId xmlns:a16="http://schemas.microsoft.com/office/drawing/2014/main" id="{00000000-0008-0000-0700-0000C5010000}"/>
            </a:ext>
          </a:extLst>
        </xdr:cNvPr>
        <xdr:cNvSpPr txBox="1"/>
      </xdr:nvSpPr>
      <xdr:spPr>
        <a:xfrm>
          <a:off x="10528300" y="16485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3088</xdr:rowOff>
    </xdr:from>
    <xdr:to>
      <xdr:col>55</xdr:col>
      <xdr:colOff>50800</xdr:colOff>
      <xdr:row>97</xdr:row>
      <xdr:rowOff>104688</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10426700" y="1663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148825</xdr:rowOff>
    </xdr:from>
    <xdr:to>
      <xdr:col>50</xdr:col>
      <xdr:colOff>114300</xdr:colOff>
      <xdr:row>97</xdr:row>
      <xdr:rowOff>155578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8750300" y="16779475"/>
          <a:ext cx="889000" cy="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6393</xdr:rowOff>
    </xdr:from>
    <xdr:to>
      <xdr:col>50</xdr:col>
      <xdr:colOff>165100</xdr:colOff>
      <xdr:row>97</xdr:row>
      <xdr:rowOff>107993</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95885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124520</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9372111" y="164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148825</xdr:rowOff>
    </xdr:from>
    <xdr:to>
      <xdr:col>45</xdr:col>
      <xdr:colOff>177800</xdr:colOff>
      <xdr:row>97</xdr:row>
      <xdr:rowOff>152854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7861300" y="16779475"/>
          <a:ext cx="889000" cy="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168873</xdr:rowOff>
    </xdr:from>
    <xdr:to>
      <xdr:col>46</xdr:col>
      <xdr:colOff>38100</xdr:colOff>
      <xdr:row>97</xdr:row>
      <xdr:rowOff>99023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8699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115550</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8483111" y="1640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152854</xdr:rowOff>
    </xdr:from>
    <xdr:to>
      <xdr:col>41</xdr:col>
      <xdr:colOff>50800</xdr:colOff>
      <xdr:row>98</xdr:row>
      <xdr:rowOff>15926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6972300" y="16783504"/>
          <a:ext cx="889000" cy="3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19817</xdr:rowOff>
    </xdr:from>
    <xdr:to>
      <xdr:col>41</xdr:col>
      <xdr:colOff>101600</xdr:colOff>
      <xdr:row>97</xdr:row>
      <xdr:rowOff>121417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7810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137944</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594111" y="1642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14029</xdr:rowOff>
    </xdr:from>
    <xdr:to>
      <xdr:col>36</xdr:col>
      <xdr:colOff>165100</xdr:colOff>
      <xdr:row>97</xdr:row>
      <xdr:rowOff>115629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6921500" y="1664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132156</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705111" y="1641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44616</xdr:rowOff>
    </xdr:from>
    <xdr:to>
      <xdr:col>55</xdr:col>
      <xdr:colOff>50800</xdr:colOff>
      <xdr:row>97</xdr:row>
      <xdr:rowOff>146216</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10426700" y="1667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23043</xdr:rowOff>
    </xdr:from>
    <xdr:ext cx="534377" cy="259045"/>
    <xdr:sp macro="" textlink="">
      <xdr:nvSpPr>
        <xdr:cNvPr id="472" name="土木費該当値テキスト">
          <a:extLst>
            <a:ext uri="{FF2B5EF4-FFF2-40B4-BE49-F238E27FC236}">
              <a16:creationId xmlns:a16="http://schemas.microsoft.com/office/drawing/2014/main" id="{00000000-0008-0000-0700-0000D8010000}"/>
            </a:ext>
          </a:extLst>
        </xdr:cNvPr>
        <xdr:cNvSpPr txBox="1"/>
      </xdr:nvSpPr>
      <xdr:spPr>
        <a:xfrm>
          <a:off x="10528300" y="1665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104778</xdr:rowOff>
    </xdr:from>
    <xdr:to>
      <xdr:col>50</xdr:col>
      <xdr:colOff>165100</xdr:colOff>
      <xdr:row>98</xdr:row>
      <xdr:rowOff>34928</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9588500" y="1673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26055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82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98025</xdr:rowOff>
    </xdr:from>
    <xdr:to>
      <xdr:col>46</xdr:col>
      <xdr:colOff>38100</xdr:colOff>
      <xdr:row>98</xdr:row>
      <xdr:rowOff>28175</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8699500" y="1672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19302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82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102054</xdr:rowOff>
    </xdr:from>
    <xdr:to>
      <xdr:col>41</xdr:col>
      <xdr:colOff>101600</xdr:colOff>
      <xdr:row>98</xdr:row>
      <xdr:rowOff>32204</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7810500" y="1673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23331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82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136576</xdr:rowOff>
    </xdr:from>
    <xdr:to>
      <xdr:col>36</xdr:col>
      <xdr:colOff>165100</xdr:colOff>
      <xdr:row>98</xdr:row>
      <xdr:rowOff>66726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6921500" y="1676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57853</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85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消防費グラフ枠">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38179</xdr:rowOff>
    </xdr:from>
    <xdr:to>
      <xdr:col>85</xdr:col>
      <xdr:colOff>126364</xdr:colOff>
      <xdr:row>37</xdr:row>
      <xdr:rowOff>58227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flipV="1">
          <a:off x="16317595" y="5181679"/>
          <a:ext cx="1269" cy="122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62054</xdr:rowOff>
    </xdr:from>
    <xdr:ext cx="534377" cy="259045"/>
    <xdr:sp macro="" textlink="">
      <xdr:nvSpPr>
        <xdr:cNvPr id="503" name="消防費最小値テキスト">
          <a:extLst>
            <a:ext uri="{FF2B5EF4-FFF2-40B4-BE49-F238E27FC236}">
              <a16:creationId xmlns:a16="http://schemas.microsoft.com/office/drawing/2014/main" id="{00000000-0008-0000-0700-0000F7010000}"/>
            </a:ext>
          </a:extLst>
        </xdr:cNvPr>
        <xdr:cNvSpPr txBox="1"/>
      </xdr:nvSpPr>
      <xdr:spPr>
        <a:xfrm>
          <a:off x="16370300" y="640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58227</xdr:rowOff>
    </xdr:from>
    <xdr:to>
      <xdr:col>86</xdr:col>
      <xdr:colOff>25400</xdr:colOff>
      <xdr:row>37</xdr:row>
      <xdr:rowOff>58227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6230600" y="640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156306</xdr:rowOff>
    </xdr:from>
    <xdr:ext cx="534377" cy="259045"/>
    <xdr:sp macro="" textlink="">
      <xdr:nvSpPr>
        <xdr:cNvPr id="505" name="消防費最大値テキスト">
          <a:extLst>
            <a:ext uri="{FF2B5EF4-FFF2-40B4-BE49-F238E27FC236}">
              <a16:creationId xmlns:a16="http://schemas.microsoft.com/office/drawing/2014/main" id="{00000000-0008-0000-0700-0000F9010000}"/>
            </a:ext>
          </a:extLst>
        </xdr:cNvPr>
        <xdr:cNvSpPr txBox="1"/>
      </xdr:nvSpPr>
      <xdr:spPr>
        <a:xfrm>
          <a:off x="16370300" y="495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38179</xdr:rowOff>
    </xdr:from>
    <xdr:to>
      <xdr:col>86</xdr:col>
      <xdr:colOff>25400</xdr:colOff>
      <xdr:row>30</xdr:row>
      <xdr:rowOff>38179</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5181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161051</xdr:rowOff>
    </xdr:from>
    <xdr:to>
      <xdr:col>85</xdr:col>
      <xdr:colOff>127000</xdr:colOff>
      <xdr:row>37</xdr:row>
      <xdr:rowOff>32989</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5481300" y="6333251"/>
          <a:ext cx="838200" cy="4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101353</xdr:rowOff>
    </xdr:from>
    <xdr:ext cx="534377" cy="259045"/>
    <xdr:sp macro="" textlink="">
      <xdr:nvSpPr>
        <xdr:cNvPr id="508" name="消防費平均値テキスト">
          <a:extLst>
            <a:ext uri="{FF2B5EF4-FFF2-40B4-BE49-F238E27FC236}">
              <a16:creationId xmlns:a16="http://schemas.microsoft.com/office/drawing/2014/main" id="{00000000-0008-0000-0700-0000FC010000}"/>
            </a:ext>
          </a:extLst>
        </xdr:cNvPr>
        <xdr:cNvSpPr txBox="1"/>
      </xdr:nvSpPr>
      <xdr:spPr>
        <a:xfrm>
          <a:off x="16370300" y="5930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78476</xdr:rowOff>
    </xdr:from>
    <xdr:to>
      <xdr:col>85</xdr:col>
      <xdr:colOff>177800</xdr:colOff>
      <xdr:row>36</xdr:row>
      <xdr:rowOff>8626</xdr:rowOff>
    </xdr:to>
    <xdr:sp macro="" textlink="">
      <xdr:nvSpPr>
        <xdr:cNvPr id="509" name="フローチャート: 判断 508">
          <a:extLst>
            <a:ext uri="{FF2B5EF4-FFF2-40B4-BE49-F238E27FC236}">
              <a16:creationId xmlns:a16="http://schemas.microsoft.com/office/drawing/2014/main" id="{00000000-0008-0000-0700-0000FD010000}"/>
            </a:ext>
          </a:extLst>
        </xdr:cNvPr>
        <xdr:cNvSpPr/>
      </xdr:nvSpPr>
      <xdr:spPr>
        <a:xfrm>
          <a:off x="162687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32989</xdr:rowOff>
    </xdr:from>
    <xdr:to>
      <xdr:col>81</xdr:col>
      <xdr:colOff>50800</xdr:colOff>
      <xdr:row>37</xdr:row>
      <xdr:rowOff>44511</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4592300" y="6376639"/>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103873</xdr:rowOff>
    </xdr:from>
    <xdr:to>
      <xdr:col>81</xdr:col>
      <xdr:colOff>101600</xdr:colOff>
      <xdr:row>36</xdr:row>
      <xdr:rowOff>34023</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5430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50550</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5214111" y="58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157919</xdr:rowOff>
    </xdr:from>
    <xdr:to>
      <xdr:col>76</xdr:col>
      <xdr:colOff>114300</xdr:colOff>
      <xdr:row>37</xdr:row>
      <xdr:rowOff>44511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3703300" y="6330119"/>
          <a:ext cx="889000" cy="5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100719</xdr:rowOff>
    </xdr:from>
    <xdr:to>
      <xdr:col>76</xdr:col>
      <xdr:colOff>165100</xdr:colOff>
      <xdr:row>36</xdr:row>
      <xdr:rowOff>30869</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4541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47396</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4325111" y="587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157919</xdr:rowOff>
    </xdr:from>
    <xdr:to>
      <xdr:col>71</xdr:col>
      <xdr:colOff>177800</xdr:colOff>
      <xdr:row>37</xdr:row>
      <xdr:rowOff>80538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2814300" y="6330119"/>
          <a:ext cx="889000" cy="9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95598</xdr:rowOff>
    </xdr:from>
    <xdr:to>
      <xdr:col>72</xdr:col>
      <xdr:colOff>38100</xdr:colOff>
      <xdr:row>36</xdr:row>
      <xdr:rowOff>25748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3652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42275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3436111" y="58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24183</xdr:rowOff>
    </xdr:from>
    <xdr:to>
      <xdr:col>67</xdr:col>
      <xdr:colOff>101600</xdr:colOff>
      <xdr:row>35</xdr:row>
      <xdr:rowOff>125783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2763500" y="602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142310</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2547111" y="580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110251</xdr:rowOff>
    </xdr:from>
    <xdr:to>
      <xdr:col>85</xdr:col>
      <xdr:colOff>177800</xdr:colOff>
      <xdr:row>37</xdr:row>
      <xdr:rowOff>40401</xdr:rowOff>
    </xdr:to>
    <xdr:sp macro="" textlink="">
      <xdr:nvSpPr>
        <xdr:cNvPr id="526" name="楕円 525">
          <a:extLst>
            <a:ext uri="{FF2B5EF4-FFF2-40B4-BE49-F238E27FC236}">
              <a16:creationId xmlns:a16="http://schemas.microsoft.com/office/drawing/2014/main" id="{00000000-0008-0000-0700-00000E020000}"/>
            </a:ext>
          </a:extLst>
        </xdr:cNvPr>
        <xdr:cNvSpPr/>
      </xdr:nvSpPr>
      <xdr:spPr>
        <a:xfrm>
          <a:off x="16268700" y="628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25178</xdr:rowOff>
    </xdr:from>
    <xdr:ext cx="534377" cy="259045"/>
    <xdr:sp macro="" textlink="">
      <xdr:nvSpPr>
        <xdr:cNvPr id="527" name="消防費該当値テキスト">
          <a:extLst>
            <a:ext uri="{FF2B5EF4-FFF2-40B4-BE49-F238E27FC236}">
              <a16:creationId xmlns:a16="http://schemas.microsoft.com/office/drawing/2014/main" id="{00000000-0008-0000-0700-00000F020000}"/>
            </a:ext>
          </a:extLst>
        </xdr:cNvPr>
        <xdr:cNvSpPr txBox="1"/>
      </xdr:nvSpPr>
      <xdr:spPr>
        <a:xfrm>
          <a:off x="16370300" y="619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153639</xdr:rowOff>
    </xdr:from>
    <xdr:to>
      <xdr:col>81</xdr:col>
      <xdr:colOff>101600</xdr:colOff>
      <xdr:row>37</xdr:row>
      <xdr:rowOff>83789</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5430500" y="632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74916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41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165161</xdr:rowOff>
    </xdr:from>
    <xdr:to>
      <xdr:col>76</xdr:col>
      <xdr:colOff>165100</xdr:colOff>
      <xdr:row>37</xdr:row>
      <xdr:rowOff>95311</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4541500" y="63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86438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43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107119</xdr:rowOff>
    </xdr:from>
    <xdr:to>
      <xdr:col>72</xdr:col>
      <xdr:colOff>38100</xdr:colOff>
      <xdr:row>37</xdr:row>
      <xdr:rowOff>37269</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3652500" y="627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28396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7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29738</xdr:rowOff>
    </xdr:from>
    <xdr:to>
      <xdr:col>67</xdr:col>
      <xdr:colOff>101600</xdr:colOff>
      <xdr:row>37</xdr:row>
      <xdr:rowOff>131338</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2763500" y="637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122465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46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125526</xdr:rowOff>
    </xdr:from>
    <xdr:to>
      <xdr:col>85</xdr:col>
      <xdr:colOff>126364</xdr:colOff>
      <xdr:row>59</xdr:row>
      <xdr:rowOff>77020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698026"/>
          <a:ext cx="1269" cy="149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80847</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1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77020</xdr:rowOff>
    </xdr:from>
    <xdr:to>
      <xdr:col>86</xdr:col>
      <xdr:colOff>25400</xdr:colOff>
      <xdr:row>59</xdr:row>
      <xdr:rowOff>77020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72203</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47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125526</xdr:rowOff>
    </xdr:from>
    <xdr:to>
      <xdr:col>86</xdr:col>
      <xdr:colOff>25400</xdr:colOff>
      <xdr:row>50</xdr:row>
      <xdr:rowOff>125526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698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77020</xdr:rowOff>
    </xdr:from>
    <xdr:to>
      <xdr:col>85</xdr:col>
      <xdr:colOff>127000</xdr:colOff>
      <xdr:row>59</xdr:row>
      <xdr:rowOff>88962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10192570"/>
          <a:ext cx="838200" cy="1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116458</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717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93581</xdr:rowOff>
    </xdr:from>
    <xdr:to>
      <xdr:col>85</xdr:col>
      <xdr:colOff>177800</xdr:colOff>
      <xdr:row>58</xdr:row>
      <xdr:rowOff>23731</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8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88962</xdr:rowOff>
    </xdr:from>
    <xdr:to>
      <xdr:col>81</xdr:col>
      <xdr:colOff>50800</xdr:colOff>
      <xdr:row>59</xdr:row>
      <xdr:rowOff>108676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10204512"/>
          <a:ext cx="889000" cy="1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1455</xdr:rowOff>
    </xdr:from>
    <xdr:to>
      <xdr:col>81</xdr:col>
      <xdr:colOff>101600</xdr:colOff>
      <xdr:row>58</xdr:row>
      <xdr:rowOff>103055</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9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119582</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72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108676</xdr:rowOff>
    </xdr:from>
    <xdr:to>
      <xdr:col>76</xdr:col>
      <xdr:colOff>114300</xdr:colOff>
      <xdr:row>59</xdr:row>
      <xdr:rowOff>116208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3703300" y="10224226"/>
          <a:ext cx="889000" cy="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165318</xdr:rowOff>
    </xdr:from>
    <xdr:to>
      <xdr:col>76</xdr:col>
      <xdr:colOff>165100</xdr:colOff>
      <xdr:row>58</xdr:row>
      <xdr:rowOff>95468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111995</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71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127345</xdr:rowOff>
    </xdr:from>
    <xdr:to>
      <xdr:col>71</xdr:col>
      <xdr:colOff>177800</xdr:colOff>
      <xdr:row>59</xdr:row>
      <xdr:rowOff>116208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814300" y="10071445"/>
          <a:ext cx="889000" cy="16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5309</xdr:rowOff>
    </xdr:from>
    <xdr:to>
      <xdr:col>72</xdr:col>
      <xdr:colOff>38100</xdr:colOff>
      <xdr:row>58</xdr:row>
      <xdr:rowOff>106909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949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123436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72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41275</xdr:rowOff>
    </xdr:from>
    <xdr:to>
      <xdr:col>67</xdr:col>
      <xdr:colOff>101600</xdr:colOff>
      <xdr:row>58</xdr:row>
      <xdr:rowOff>142875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98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159402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7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26220</xdr:rowOff>
    </xdr:from>
    <xdr:to>
      <xdr:col>85</xdr:col>
      <xdr:colOff>177800</xdr:colOff>
      <xdr:row>59</xdr:row>
      <xdr:rowOff>127820</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101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112597</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100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38162</xdr:rowOff>
    </xdr:from>
    <xdr:to>
      <xdr:col>81</xdr:col>
      <xdr:colOff>101600</xdr:colOff>
      <xdr:row>59</xdr:row>
      <xdr:rowOff>139762</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1015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130889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1024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57876</xdr:rowOff>
    </xdr:from>
    <xdr:to>
      <xdr:col>76</xdr:col>
      <xdr:colOff>165100</xdr:colOff>
      <xdr:row>59</xdr:row>
      <xdr:rowOff>159476</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1017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150603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1026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65408</xdr:rowOff>
    </xdr:from>
    <xdr:to>
      <xdr:col>72</xdr:col>
      <xdr:colOff>38100</xdr:colOff>
      <xdr:row>59</xdr:row>
      <xdr:rowOff>167008</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1018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158135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1027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76545</xdr:rowOff>
    </xdr:from>
    <xdr:to>
      <xdr:col>67</xdr:col>
      <xdr:colOff>101600</xdr:colOff>
      <xdr:row>59</xdr:row>
      <xdr:rowOff>6695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1002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169272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101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48100</xdr:rowOff>
    </xdr:from>
    <xdr:to>
      <xdr:col>85</xdr:col>
      <xdr:colOff>126364</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221050"/>
          <a:ext cx="1269" cy="129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166227</xdr:rowOff>
    </xdr:from>
    <xdr:ext cx="534377"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199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48100</xdr:rowOff>
    </xdr:from>
    <xdr:to>
      <xdr:col>86</xdr:col>
      <xdr:colOff>25400</xdr:colOff>
      <xdr:row>71</xdr:row>
      <xdr:rowOff>48100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22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135792</xdr:rowOff>
    </xdr:from>
    <xdr:to>
      <xdr:col>85</xdr:col>
      <xdr:colOff>127000</xdr:colOff>
      <xdr:row>78</xdr:row>
      <xdr:rowOff>137300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508892"/>
          <a:ext cx="8382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101125</xdr:rowOff>
    </xdr:from>
    <xdr:ext cx="469744"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131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78248</xdr:rowOff>
    </xdr:from>
    <xdr:to>
      <xdr:col>85</xdr:col>
      <xdr:colOff>177800</xdr:colOff>
      <xdr:row>78</xdr:row>
      <xdr:rowOff>8398</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27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135792</xdr:rowOff>
    </xdr:from>
    <xdr:to>
      <xdr:col>81</xdr:col>
      <xdr:colOff>50800</xdr:colOff>
      <xdr:row>78</xdr:row>
      <xdr:rowOff>139426</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592300" y="13508892"/>
          <a:ext cx="889000" cy="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120036</xdr:rowOff>
    </xdr:from>
    <xdr:to>
      <xdr:col>81</xdr:col>
      <xdr:colOff>101600</xdr:colOff>
      <xdr:row>78</xdr:row>
      <xdr:rowOff>50186</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32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66713</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09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139426</xdr:rowOff>
    </xdr:from>
    <xdr:to>
      <xdr:col>76</xdr:col>
      <xdr:colOff>114300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351252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28001</xdr:rowOff>
    </xdr:from>
    <xdr:to>
      <xdr:col>76</xdr:col>
      <xdr:colOff>165100</xdr:colOff>
      <xdr:row>78</xdr:row>
      <xdr:rowOff>129601</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4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146128</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1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138145</xdr:rowOff>
    </xdr:from>
    <xdr:to>
      <xdr:col>71</xdr:col>
      <xdr:colOff>177800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511245"/>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159835</xdr:rowOff>
    </xdr:from>
    <xdr:to>
      <xdr:col>72</xdr:col>
      <xdr:colOff>38100</xdr:colOff>
      <xdr:row>78</xdr:row>
      <xdr:rowOff>89985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36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106512</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13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10695</xdr:rowOff>
    </xdr:from>
    <xdr:to>
      <xdr:col>67</xdr:col>
      <xdr:colOff>101600</xdr:colOff>
      <xdr:row>78</xdr:row>
      <xdr:rowOff>112295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38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128822</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1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86500</xdr:rowOff>
    </xdr:from>
    <xdr:to>
      <xdr:col>85</xdr:col>
      <xdr:colOff>177800</xdr:colOff>
      <xdr:row>79</xdr:row>
      <xdr:rowOff>16650</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4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1427</xdr:rowOff>
    </xdr:from>
    <xdr:ext cx="378565"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374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84992</xdr:rowOff>
    </xdr:from>
    <xdr:to>
      <xdr:col>81</xdr:col>
      <xdr:colOff>101600</xdr:colOff>
      <xdr:row>79</xdr:row>
      <xdr:rowOff>15142</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45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6269</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2017" y="13550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88626</xdr:rowOff>
    </xdr:from>
    <xdr:to>
      <xdr:col>76</xdr:col>
      <xdr:colOff>165100</xdr:colOff>
      <xdr:row>79</xdr:row>
      <xdr:rowOff>18776</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46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9903</xdr:rowOff>
    </xdr:from>
    <xdr:ext cx="313932"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35333" y="135544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87345</xdr:rowOff>
    </xdr:from>
    <xdr:to>
      <xdr:col>67</xdr:col>
      <xdr:colOff>101600</xdr:colOff>
      <xdr:row>79</xdr:row>
      <xdr:rowOff>17495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46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8622</xdr:rowOff>
    </xdr:from>
    <xdr:ext cx="313932"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57333" y="135531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143366</xdr:rowOff>
    </xdr:from>
    <xdr:to>
      <xdr:col>85</xdr:col>
      <xdr:colOff>126364</xdr:colOff>
      <xdr:row>98</xdr:row>
      <xdr:rowOff>113534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573866"/>
          <a:ext cx="1269" cy="1341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117361</xdr:rowOff>
    </xdr:from>
    <xdr:ext cx="534377"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113534</xdr:rowOff>
    </xdr:from>
    <xdr:to>
      <xdr:col>86</xdr:col>
      <xdr:colOff>25400</xdr:colOff>
      <xdr:row>98</xdr:row>
      <xdr:rowOff>113534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90043</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4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143366</xdr:rowOff>
    </xdr:from>
    <xdr:to>
      <xdr:col>86</xdr:col>
      <xdr:colOff>25400</xdr:colOff>
      <xdr:row>90</xdr:row>
      <xdr:rowOff>143366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573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31362</xdr:rowOff>
    </xdr:from>
    <xdr:to>
      <xdr:col>85</xdr:col>
      <xdr:colOff>127000</xdr:colOff>
      <xdr:row>97</xdr:row>
      <xdr:rowOff>93638</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662012"/>
          <a:ext cx="838200" cy="6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45083</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33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22206</xdr:rowOff>
    </xdr:from>
    <xdr:to>
      <xdr:col>85</xdr:col>
      <xdr:colOff>177800</xdr:colOff>
      <xdr:row>96</xdr:row>
      <xdr:rowOff>123806</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48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31362</xdr:rowOff>
    </xdr:from>
    <xdr:to>
      <xdr:col>81</xdr:col>
      <xdr:colOff>50800</xdr:colOff>
      <xdr:row>97</xdr:row>
      <xdr:rowOff>44345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662012"/>
          <a:ext cx="889000" cy="1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19368</xdr:rowOff>
    </xdr:from>
    <xdr:to>
      <xdr:col>81</xdr:col>
      <xdr:colOff>101600</xdr:colOff>
      <xdr:row>96</xdr:row>
      <xdr:rowOff>120968</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47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137495</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25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44345</xdr:rowOff>
    </xdr:from>
    <xdr:to>
      <xdr:col>76</xdr:col>
      <xdr:colOff>114300</xdr:colOff>
      <xdr:row>97</xdr:row>
      <xdr:rowOff>49879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674995"/>
          <a:ext cx="889000" cy="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24758</xdr:rowOff>
    </xdr:from>
    <xdr:to>
      <xdr:col>76</xdr:col>
      <xdr:colOff>165100</xdr:colOff>
      <xdr:row>96</xdr:row>
      <xdr:rowOff>126358</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4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142885</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25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37506</xdr:rowOff>
    </xdr:from>
    <xdr:to>
      <xdr:col>71</xdr:col>
      <xdr:colOff>177800</xdr:colOff>
      <xdr:row>97</xdr:row>
      <xdr:rowOff>49879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668156"/>
          <a:ext cx="889000" cy="1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30311</xdr:rowOff>
    </xdr:from>
    <xdr:to>
      <xdr:col>72</xdr:col>
      <xdr:colOff>38100</xdr:colOff>
      <xdr:row>96</xdr:row>
      <xdr:rowOff>131911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48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148438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26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83595</xdr:rowOff>
    </xdr:from>
    <xdr:to>
      <xdr:col>67</xdr:col>
      <xdr:colOff>101600</xdr:colOff>
      <xdr:row>97</xdr:row>
      <xdr:rowOff>13745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4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30272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31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42838</xdr:rowOff>
    </xdr:from>
    <xdr:to>
      <xdr:col>85</xdr:col>
      <xdr:colOff>177800</xdr:colOff>
      <xdr:row>97</xdr:row>
      <xdr:rowOff>144438</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7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21265</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65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152012</xdr:rowOff>
    </xdr:from>
    <xdr:to>
      <xdr:col>81</xdr:col>
      <xdr:colOff>101600</xdr:colOff>
      <xdr:row>97</xdr:row>
      <xdr:rowOff>82162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1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73289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70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164995</xdr:rowOff>
    </xdr:from>
    <xdr:to>
      <xdr:col>76</xdr:col>
      <xdr:colOff>165100</xdr:colOff>
      <xdr:row>97</xdr:row>
      <xdr:rowOff>95145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2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86272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71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170529</xdr:rowOff>
    </xdr:from>
    <xdr:to>
      <xdr:col>72</xdr:col>
      <xdr:colOff>38100</xdr:colOff>
      <xdr:row>97</xdr:row>
      <xdr:rowOff>100679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6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91806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7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158156</xdr:rowOff>
    </xdr:from>
    <xdr:to>
      <xdr:col>67</xdr:col>
      <xdr:colOff>101600</xdr:colOff>
      <xdr:row>97</xdr:row>
      <xdr:rowOff>88306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61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79433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71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56032</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99532"/>
          <a:ext cx="1269" cy="145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162780</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7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2709</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7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56032</xdr:rowOff>
    </xdr:from>
    <xdr:to>
      <xdr:col>116</xdr:col>
      <xdr:colOff>152400</xdr:colOff>
      <xdr:row>30</xdr:row>
      <xdr:rowOff>56032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9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80230</xdr:rowOff>
    </xdr:from>
    <xdr:ext cx="313932"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23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57353</xdr:rowOff>
    </xdr:from>
    <xdr:to>
      <xdr:col>116</xdr:col>
      <xdr:colOff>114300</xdr:colOff>
      <xdr:row>38</xdr:row>
      <xdr:rowOff>158953</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42266</xdr:rowOff>
    </xdr:from>
    <xdr:to>
      <xdr:col>112</xdr:col>
      <xdr:colOff>38100</xdr:colOff>
      <xdr:row>38</xdr:row>
      <xdr:rowOff>143866</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160393</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1287</xdr:rowOff>
    </xdr:from>
    <xdr:ext cx="313932"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77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39065</xdr:rowOff>
    </xdr:from>
    <xdr:to>
      <xdr:col>102</xdr:col>
      <xdr:colOff>165100</xdr:colOff>
      <xdr:row>38</xdr:row>
      <xdr:rowOff>140665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157192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64212</xdr:rowOff>
    </xdr:from>
    <xdr:to>
      <xdr:col>98</xdr:col>
      <xdr:colOff>38100</xdr:colOff>
      <xdr:row>38</xdr:row>
      <xdr:rowOff>165812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10888</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99333" y="635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35780</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50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本市は、人口規模と比較して面積が狭小であり財政規模が小さいことから、目的別分類においても、多くの経費について住民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人当たり支出額は類似団体平均を下回っている。その中で、民生費については類似団体平均を上回る支出額となっているが、これは、本市は高齢化が著しく（</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高齢化率：</a:t>
          </a:r>
          <a:r>
            <a:rPr kumimoji="1" lang="en-US" altLang="ja-JP" sz="1300">
              <a:latin typeface="ＭＳ Ｐゴシック" panose="020B0600070205080204" pitchFamily="50" charset="-128"/>
              <a:ea typeface="ＭＳ Ｐゴシック" panose="020B0600070205080204" pitchFamily="50" charset="-128"/>
            </a:rPr>
            <a:t>37.2%</a:t>
          </a:r>
          <a:r>
            <a:rPr kumimoji="1" lang="ja-JP" altLang="en-US" sz="1300">
              <a:latin typeface="ＭＳ Ｐゴシック" panose="020B0600070205080204" pitchFamily="50" charset="-128"/>
              <a:ea typeface="ＭＳ Ｐゴシック" panose="020B0600070205080204" pitchFamily="50" charset="-128"/>
            </a:rPr>
            <a:t>）、生活保護者も多数であること（</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保護率：</a:t>
          </a:r>
          <a:r>
            <a:rPr kumimoji="1" lang="en-US" altLang="ja-JP" sz="1300">
              <a:latin typeface="ＭＳ Ｐゴシック" panose="020B0600070205080204" pitchFamily="50" charset="-128"/>
              <a:ea typeface="ＭＳ Ｐゴシック" panose="020B0600070205080204" pitchFamily="50" charset="-128"/>
            </a:rPr>
            <a:t>29.11‰</a:t>
          </a:r>
          <a:r>
            <a:rPr kumimoji="1" lang="ja-JP" altLang="en-US" sz="1300">
              <a:latin typeface="ＭＳ Ｐゴシック" panose="020B0600070205080204" pitchFamily="50" charset="-128"/>
              <a:ea typeface="ＭＳ Ｐゴシック" panose="020B0600070205080204" pitchFamily="50" charset="-128"/>
            </a:rPr>
            <a:t>）により、社会保障関連経費に関わる繰出金及び障害者福祉関連経費が多額となったことによるものである。</a:t>
          </a:r>
        </a:p>
        <a:p>
          <a:r>
            <a:rPr kumimoji="1" lang="ja-JP" altLang="en-US" sz="1300">
              <a:latin typeface="ＭＳ Ｐゴシック" panose="020B0600070205080204" pitchFamily="50" charset="-128"/>
              <a:ea typeface="ＭＳ Ｐゴシック" panose="020B0600070205080204" pitchFamily="50" charset="-128"/>
            </a:rPr>
            <a:t>今後は、ジェネリック医薬品の利用促進や特定健診の受診勧奨等による医療費の削減、介護予防の推進による介護給付費の削減により社会保障関連経費の自然増に歯止めをかけ、財政負担の軽減に努めることとす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福岡県中間市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財政調整基金残高は取崩しにより</a:t>
          </a:r>
          <a:r>
            <a:rPr kumimoji="1" lang="en-US" altLang="ja-JP" sz="1400">
              <a:latin typeface="ＭＳ ゴシック" pitchFamily="49" charset="-128"/>
              <a:ea typeface="ＭＳ ゴシック" pitchFamily="49" charset="-128"/>
            </a:rPr>
            <a:t>134</a:t>
          </a:r>
          <a:r>
            <a:rPr kumimoji="1" lang="ja-JP" altLang="en-US" sz="1400">
              <a:latin typeface="ＭＳ ゴシック" pitchFamily="49" charset="-128"/>
              <a:ea typeface="ＭＳ ゴシック" pitchFamily="49" charset="-128"/>
            </a:rPr>
            <a:t>百万円と少額となったが、平成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連続で赤字だった実質単年度収支は、借換債の発行により公債費を抑制した効果もあり黒字となった。ただし、基幹産業がないことや高齢化の進展により市税収入が伸び悩む一方で、社会保障関連経費の増加により厳しい財政運営が続いていることに変わりは無く、今後も元年度に策定した行政経営プラン（改訂版）に基づき歳出抑制及び財源確保の取組みを継続し、収支改善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福岡県中間市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一般会計及び水道事業会計においては黒字を確保しているものの（一般会計実質収支：</a:t>
          </a:r>
          <a:r>
            <a:rPr kumimoji="1" lang="en-US" altLang="ja-JP" sz="1400">
              <a:latin typeface="ＭＳ ゴシック" pitchFamily="49" charset="-128"/>
              <a:ea typeface="ＭＳ ゴシック" pitchFamily="49" charset="-128"/>
            </a:rPr>
            <a:t>732</a:t>
          </a:r>
          <a:r>
            <a:rPr kumimoji="1" lang="ja-JP" altLang="en-US" sz="1400">
              <a:latin typeface="ＭＳ ゴシック" pitchFamily="49" charset="-128"/>
              <a:ea typeface="ＭＳ ゴシック" pitchFamily="49" charset="-128"/>
            </a:rPr>
            <a:t>百万円、水道事業会計資金剰余額：</a:t>
          </a:r>
          <a:r>
            <a:rPr kumimoji="1" lang="en-US" altLang="ja-JP" sz="1400">
              <a:latin typeface="ＭＳ ゴシック" pitchFamily="49" charset="-128"/>
              <a:ea typeface="ＭＳ ゴシック" pitchFamily="49" charset="-128"/>
            </a:rPr>
            <a:t>1,622</a:t>
          </a:r>
          <a:r>
            <a:rPr kumimoji="1" lang="ja-JP" altLang="en-US" sz="1400">
              <a:latin typeface="ＭＳ ゴシック" pitchFamily="49" charset="-128"/>
              <a:ea typeface="ＭＳ ゴシック" pitchFamily="49" charset="-128"/>
            </a:rPr>
            <a:t>百万円）、特別会計国民健康保険事業及び住宅新築資金等特別会計、病院事業会計においては赤字となっている（特別会計国民健康保険事業実質収支：△</a:t>
          </a:r>
          <a:r>
            <a:rPr kumimoji="1" lang="en-US" altLang="ja-JP" sz="1400">
              <a:latin typeface="ＭＳ ゴシック" pitchFamily="49" charset="-128"/>
              <a:ea typeface="ＭＳ ゴシック" pitchFamily="49" charset="-128"/>
            </a:rPr>
            <a:t>911</a:t>
          </a:r>
          <a:r>
            <a:rPr kumimoji="1" lang="ja-JP" altLang="en-US" sz="1400">
              <a:latin typeface="ＭＳ ゴシック" pitchFamily="49" charset="-128"/>
              <a:ea typeface="ＭＳ ゴシック" pitchFamily="49" charset="-128"/>
            </a:rPr>
            <a:t>百万円、住宅新築資金等特別会計実質収支：△</a:t>
          </a:r>
          <a:r>
            <a:rPr kumimoji="1" lang="en-US" altLang="ja-JP" sz="1400">
              <a:latin typeface="ＭＳ ゴシック" pitchFamily="49" charset="-128"/>
              <a:ea typeface="ＭＳ ゴシック" pitchFamily="49" charset="-128"/>
            </a:rPr>
            <a:t>335</a:t>
          </a:r>
          <a:r>
            <a:rPr kumimoji="1" lang="ja-JP" altLang="en-US" sz="1400">
              <a:latin typeface="ＭＳ ゴシック" pitchFamily="49" charset="-128"/>
              <a:ea typeface="ＭＳ ゴシック" pitchFamily="49" charset="-128"/>
            </a:rPr>
            <a:t>百万円、病院事業会計資金不足額：△</a:t>
          </a:r>
          <a:r>
            <a:rPr kumimoji="1" lang="en-US" altLang="ja-JP" sz="1400">
              <a:latin typeface="ＭＳ ゴシック" pitchFamily="49" charset="-128"/>
              <a:ea typeface="ＭＳ ゴシック" pitchFamily="49" charset="-128"/>
            </a:rPr>
            <a:t>275</a:t>
          </a:r>
          <a:r>
            <a:rPr kumimoji="1" lang="ja-JP" altLang="en-US" sz="1400">
              <a:latin typeface="ＭＳ ゴシック" pitchFamily="49" charset="-128"/>
              <a:ea typeface="ＭＳ ゴシック" pitchFamily="49" charset="-128"/>
            </a:rPr>
            <a:t>百万円）。各会計において赤字が生じた要因は、特別会計国民健康保険事業については高齢化の進行及び高度医療の普及により医療費が高騰していること、住宅新築資金等特別会計については貸付金の累積滞納額が多額となっていること、病院事業会計については常勤医師の退職による入院及び外来患者の大幅な減少に伴い医業収益が大幅に悪化したことが挙げられる。今後は、特別会計国民健康保険事業については、ジェネリック医薬品の利用促進や特定健診の受診勧奨、レセプト点検による過払い防止など医療費抑制の取組みを推進するとともに、国民健康保険税の引上げ検討や収納率向上を図ることとする。また、住宅新築資金等特別会計については、収納強化を行い滞納額を着実に減らすよう努めることとする。病院事業会計については、令和２年度末での閉鎖が決定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4&#20013;&#38291;&#2406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71.599999999999994</v>
          </cell>
          <cell r="BX51">
            <v>74</v>
          </cell>
        </row>
        <row r="53">
          <cell r="BP53">
            <v>61.9</v>
          </cell>
          <cell r="BX53">
            <v>65.2</v>
          </cell>
        </row>
        <row r="55">
          <cell r="AN55" t="str">
            <v>類似団体内平均値</v>
          </cell>
          <cell r="BP55">
            <v>41.5</v>
          </cell>
          <cell r="BX55">
            <v>36.6</v>
          </cell>
        </row>
        <row r="57">
          <cell r="BP57">
            <v>56.4</v>
          </cell>
          <cell r="BX57">
            <v>58.8</v>
          </cell>
        </row>
        <row r="72">
          <cell r="BP72" t="str">
            <v>H27</v>
          </cell>
          <cell r="BX72" t="str">
            <v>H28</v>
          </cell>
          <cell r="CF72" t="str">
            <v>H29</v>
          </cell>
          <cell r="CN72" t="str">
            <v>H30</v>
          </cell>
          <cell r="CV72" t="str">
            <v>R01</v>
          </cell>
        </row>
        <row r="73">
          <cell r="AN73" t="str">
            <v>当該団体値</v>
          </cell>
          <cell r="BP73">
            <v>71.599999999999994</v>
          </cell>
          <cell r="BX73">
            <v>74</v>
          </cell>
          <cell r="CF73">
            <v>70.099999999999994</v>
          </cell>
          <cell r="CN73">
            <v>60.7</v>
          </cell>
          <cell r="CV73">
            <v>54.5</v>
          </cell>
        </row>
        <row r="75">
          <cell r="BP75">
            <v>14.5</v>
          </cell>
          <cell r="BX75">
            <v>14.3</v>
          </cell>
          <cell r="CF75">
            <v>14.6</v>
          </cell>
          <cell r="CN75">
            <v>14.7</v>
          </cell>
          <cell r="CV75">
            <v>13.3</v>
          </cell>
        </row>
        <row r="77">
          <cell r="AN77" t="str">
            <v>類似団体内平均値</v>
          </cell>
          <cell r="BP77">
            <v>41.5</v>
          </cell>
          <cell r="BX77">
            <v>36.6</v>
          </cell>
          <cell r="CF77">
            <v>37.700000000000003</v>
          </cell>
          <cell r="CN77">
            <v>37.9</v>
          </cell>
          <cell r="CV77">
            <v>38.700000000000003</v>
          </cell>
        </row>
        <row r="79">
          <cell r="BP79">
            <v>9.6</v>
          </cell>
          <cell r="BX79">
            <v>9.1999999999999993</v>
          </cell>
          <cell r="CF79">
            <v>8.9</v>
          </cell>
          <cell r="CN79">
            <v>8.6999999999999993</v>
          </cell>
          <cell r="CV79">
            <v>8.8000000000000007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18268100</v>
      </c>
      <c r="BO4" s="424"/>
      <c r="BP4" s="424"/>
      <c r="BQ4" s="424"/>
      <c r="BR4" s="424"/>
      <c r="BS4" s="424"/>
      <c r="BT4" s="424"/>
      <c r="BU4" s="425"/>
      <c r="BV4" s="423">
        <v>17700814</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4.2</v>
      </c>
      <c r="CU4" s="608"/>
      <c r="CV4" s="608"/>
      <c r="CW4" s="608"/>
      <c r="CX4" s="608"/>
      <c r="CY4" s="608"/>
      <c r="CZ4" s="608"/>
      <c r="DA4" s="609"/>
      <c r="DB4" s="607">
        <v>0.9</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17839280</v>
      </c>
      <c r="BO5" s="429"/>
      <c r="BP5" s="429"/>
      <c r="BQ5" s="429"/>
      <c r="BR5" s="429"/>
      <c r="BS5" s="429"/>
      <c r="BT5" s="429"/>
      <c r="BU5" s="430"/>
      <c r="BV5" s="428">
        <v>17617994</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95.3</v>
      </c>
      <c r="CU5" s="399"/>
      <c r="CV5" s="399"/>
      <c r="CW5" s="399"/>
      <c r="CX5" s="399"/>
      <c r="CY5" s="399"/>
      <c r="CZ5" s="399"/>
      <c r="DA5" s="400"/>
      <c r="DB5" s="398">
        <v>99.4</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428820</v>
      </c>
      <c r="BO6" s="429"/>
      <c r="BP6" s="429"/>
      <c r="BQ6" s="429"/>
      <c r="BR6" s="429"/>
      <c r="BS6" s="429"/>
      <c r="BT6" s="429"/>
      <c r="BU6" s="430"/>
      <c r="BV6" s="428">
        <v>82820</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99.4</v>
      </c>
      <c r="CU6" s="582"/>
      <c r="CV6" s="582"/>
      <c r="CW6" s="582"/>
      <c r="CX6" s="582"/>
      <c r="CY6" s="582"/>
      <c r="CZ6" s="582"/>
      <c r="DA6" s="583"/>
      <c r="DB6" s="581">
        <v>104.8</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94</v>
      </c>
      <c r="AV7" s="486"/>
      <c r="AW7" s="486"/>
      <c r="AX7" s="486"/>
      <c r="AY7" s="408" t="s">
        <v>105</v>
      </c>
      <c r="AZ7" s="409"/>
      <c r="BA7" s="409"/>
      <c r="BB7" s="409"/>
      <c r="BC7" s="409"/>
      <c r="BD7" s="409"/>
      <c r="BE7" s="409"/>
      <c r="BF7" s="409"/>
      <c r="BG7" s="409"/>
      <c r="BH7" s="409"/>
      <c r="BI7" s="409"/>
      <c r="BJ7" s="409"/>
      <c r="BK7" s="409"/>
      <c r="BL7" s="409"/>
      <c r="BM7" s="410"/>
      <c r="BN7" s="428">
        <v>30465</v>
      </c>
      <c r="BO7" s="429"/>
      <c r="BP7" s="429"/>
      <c r="BQ7" s="429"/>
      <c r="BR7" s="429"/>
      <c r="BS7" s="429"/>
      <c r="BT7" s="429"/>
      <c r="BU7" s="430"/>
      <c r="BV7" s="428">
        <v>1063</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9450782</v>
      </c>
      <c r="CU7" s="429"/>
      <c r="CV7" s="429"/>
      <c r="CW7" s="429"/>
      <c r="CX7" s="429"/>
      <c r="CY7" s="429"/>
      <c r="CZ7" s="429"/>
      <c r="DA7" s="430"/>
      <c r="DB7" s="428">
        <v>9544235</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108</v>
      </c>
      <c r="AV8" s="486"/>
      <c r="AW8" s="486"/>
      <c r="AX8" s="486"/>
      <c r="AY8" s="408" t="s">
        <v>109</v>
      </c>
      <c r="AZ8" s="409"/>
      <c r="BA8" s="409"/>
      <c r="BB8" s="409"/>
      <c r="BC8" s="409"/>
      <c r="BD8" s="409"/>
      <c r="BE8" s="409"/>
      <c r="BF8" s="409"/>
      <c r="BG8" s="409"/>
      <c r="BH8" s="409"/>
      <c r="BI8" s="409"/>
      <c r="BJ8" s="409"/>
      <c r="BK8" s="409"/>
      <c r="BL8" s="409"/>
      <c r="BM8" s="410"/>
      <c r="BN8" s="428">
        <v>398355</v>
      </c>
      <c r="BO8" s="429"/>
      <c r="BP8" s="429"/>
      <c r="BQ8" s="429"/>
      <c r="BR8" s="429"/>
      <c r="BS8" s="429"/>
      <c r="BT8" s="429"/>
      <c r="BU8" s="430"/>
      <c r="BV8" s="428">
        <v>81757</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0.44</v>
      </c>
      <c r="CU8" s="542"/>
      <c r="CV8" s="542"/>
      <c r="CW8" s="542"/>
      <c r="CX8" s="542"/>
      <c r="CY8" s="542"/>
      <c r="CZ8" s="542"/>
      <c r="DA8" s="543"/>
      <c r="DB8" s="541">
        <v>0.44</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41796</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108</v>
      </c>
      <c r="AV9" s="486"/>
      <c r="AW9" s="486"/>
      <c r="AX9" s="486"/>
      <c r="AY9" s="408" t="s">
        <v>115</v>
      </c>
      <c r="AZ9" s="409"/>
      <c r="BA9" s="409"/>
      <c r="BB9" s="409"/>
      <c r="BC9" s="409"/>
      <c r="BD9" s="409"/>
      <c r="BE9" s="409"/>
      <c r="BF9" s="409"/>
      <c r="BG9" s="409"/>
      <c r="BH9" s="409"/>
      <c r="BI9" s="409"/>
      <c r="BJ9" s="409"/>
      <c r="BK9" s="409"/>
      <c r="BL9" s="409"/>
      <c r="BM9" s="410"/>
      <c r="BN9" s="428">
        <v>316598</v>
      </c>
      <c r="BO9" s="429"/>
      <c r="BP9" s="429"/>
      <c r="BQ9" s="429"/>
      <c r="BR9" s="429"/>
      <c r="BS9" s="429"/>
      <c r="BT9" s="429"/>
      <c r="BU9" s="430"/>
      <c r="BV9" s="428">
        <v>54851</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13.7</v>
      </c>
      <c r="CU9" s="399"/>
      <c r="CV9" s="399"/>
      <c r="CW9" s="399"/>
      <c r="CX9" s="399"/>
      <c r="CY9" s="399"/>
      <c r="CZ9" s="399"/>
      <c r="DA9" s="400"/>
      <c r="DB9" s="398">
        <v>16.399999999999999</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117</v>
      </c>
      <c r="M10" s="402"/>
      <c r="N10" s="402"/>
      <c r="O10" s="402"/>
      <c r="P10" s="402"/>
      <c r="Q10" s="403"/>
      <c r="R10" s="404">
        <v>44210</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119</v>
      </c>
      <c r="AV10" s="486"/>
      <c r="AW10" s="486"/>
      <c r="AX10" s="486"/>
      <c r="AY10" s="408" t="s">
        <v>120</v>
      </c>
      <c r="AZ10" s="409"/>
      <c r="BA10" s="409"/>
      <c r="BB10" s="409"/>
      <c r="BC10" s="409"/>
      <c r="BD10" s="409"/>
      <c r="BE10" s="409"/>
      <c r="BF10" s="409"/>
      <c r="BG10" s="409"/>
      <c r="BH10" s="409"/>
      <c r="BI10" s="409"/>
      <c r="BJ10" s="409"/>
      <c r="BK10" s="409"/>
      <c r="BL10" s="409"/>
      <c r="BM10" s="410"/>
      <c r="BN10" s="428">
        <v>5000</v>
      </c>
      <c r="BO10" s="429"/>
      <c r="BP10" s="429"/>
      <c r="BQ10" s="429"/>
      <c r="BR10" s="429"/>
      <c r="BS10" s="429"/>
      <c r="BT10" s="429"/>
      <c r="BU10" s="430"/>
      <c r="BV10" s="428">
        <v>105000</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108</v>
      </c>
      <c r="AV11" s="486"/>
      <c r="AW11" s="486"/>
      <c r="AX11" s="486"/>
      <c r="AY11" s="408" t="s">
        <v>125</v>
      </c>
      <c r="AZ11" s="409"/>
      <c r="BA11" s="409"/>
      <c r="BB11" s="409"/>
      <c r="BC11" s="409"/>
      <c r="BD11" s="409"/>
      <c r="BE11" s="409"/>
      <c r="BF11" s="409"/>
      <c r="BG11" s="409"/>
      <c r="BH11" s="409"/>
      <c r="BI11" s="409"/>
      <c r="BJ11" s="409"/>
      <c r="BK11" s="409"/>
      <c r="BL11" s="409"/>
      <c r="BM11" s="410"/>
      <c r="BN11" s="428">
        <v>10397</v>
      </c>
      <c r="BO11" s="429"/>
      <c r="BP11" s="429"/>
      <c r="BQ11" s="429"/>
      <c r="BR11" s="429"/>
      <c r="BS11" s="429"/>
      <c r="BT11" s="429"/>
      <c r="BU11" s="430"/>
      <c r="BV11" s="428">
        <v>0</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127</v>
      </c>
      <c r="DC11" s="542"/>
      <c r="DD11" s="542"/>
      <c r="DE11" s="542"/>
      <c r="DF11" s="542"/>
      <c r="DG11" s="542"/>
      <c r="DH11" s="542"/>
      <c r="DI11" s="543"/>
      <c r="DJ11" s="186"/>
      <c r="DK11" s="186"/>
      <c r="DL11" s="186"/>
      <c r="DM11" s="186"/>
      <c r="DN11" s="186"/>
      <c r="DO11" s="186"/>
    </row>
    <row r="12" spans="1:119" ht="18.75" customHeight="1" x14ac:dyDescent="0.15">
      <c r="A12" s="187"/>
      <c r="B12" s="544" t="s">
        <v>128</v>
      </c>
      <c r="C12" s="545"/>
      <c r="D12" s="545"/>
      <c r="E12" s="545"/>
      <c r="F12" s="545"/>
      <c r="G12" s="545"/>
      <c r="H12" s="545"/>
      <c r="I12" s="545"/>
      <c r="J12" s="545"/>
      <c r="K12" s="546"/>
      <c r="L12" s="553" t="s">
        <v>129</v>
      </c>
      <c r="M12" s="554"/>
      <c r="N12" s="554"/>
      <c r="O12" s="554"/>
      <c r="P12" s="554"/>
      <c r="Q12" s="555"/>
      <c r="R12" s="556">
        <v>41425</v>
      </c>
      <c r="S12" s="557"/>
      <c r="T12" s="557"/>
      <c r="U12" s="557"/>
      <c r="V12" s="558"/>
      <c r="W12" s="559" t="s">
        <v>1</v>
      </c>
      <c r="X12" s="486"/>
      <c r="Y12" s="486"/>
      <c r="Z12" s="486"/>
      <c r="AA12" s="486"/>
      <c r="AB12" s="560"/>
      <c r="AC12" s="561" t="s">
        <v>130</v>
      </c>
      <c r="AD12" s="562"/>
      <c r="AE12" s="562"/>
      <c r="AF12" s="562"/>
      <c r="AG12" s="563"/>
      <c r="AH12" s="561" t="s">
        <v>131</v>
      </c>
      <c r="AI12" s="562"/>
      <c r="AJ12" s="562"/>
      <c r="AK12" s="562"/>
      <c r="AL12" s="564"/>
      <c r="AM12" s="497" t="s">
        <v>132</v>
      </c>
      <c r="AN12" s="402"/>
      <c r="AO12" s="402"/>
      <c r="AP12" s="402"/>
      <c r="AQ12" s="402"/>
      <c r="AR12" s="402"/>
      <c r="AS12" s="402"/>
      <c r="AT12" s="403"/>
      <c r="AU12" s="485" t="s">
        <v>108</v>
      </c>
      <c r="AV12" s="486"/>
      <c r="AW12" s="486"/>
      <c r="AX12" s="486"/>
      <c r="AY12" s="408" t="s">
        <v>133</v>
      </c>
      <c r="AZ12" s="409"/>
      <c r="BA12" s="409"/>
      <c r="BB12" s="409"/>
      <c r="BC12" s="409"/>
      <c r="BD12" s="409"/>
      <c r="BE12" s="409"/>
      <c r="BF12" s="409"/>
      <c r="BG12" s="409"/>
      <c r="BH12" s="409"/>
      <c r="BI12" s="409"/>
      <c r="BJ12" s="409"/>
      <c r="BK12" s="409"/>
      <c r="BL12" s="409"/>
      <c r="BM12" s="410"/>
      <c r="BN12" s="428">
        <v>203807</v>
      </c>
      <c r="BO12" s="429"/>
      <c r="BP12" s="429"/>
      <c r="BQ12" s="429"/>
      <c r="BR12" s="429"/>
      <c r="BS12" s="429"/>
      <c r="BT12" s="429"/>
      <c r="BU12" s="430"/>
      <c r="BV12" s="428">
        <v>500000</v>
      </c>
      <c r="BW12" s="429"/>
      <c r="BX12" s="429"/>
      <c r="BY12" s="429"/>
      <c r="BZ12" s="429"/>
      <c r="CA12" s="429"/>
      <c r="CB12" s="429"/>
      <c r="CC12" s="430"/>
      <c r="CD12" s="437" t="s">
        <v>134</v>
      </c>
      <c r="CE12" s="438"/>
      <c r="CF12" s="438"/>
      <c r="CG12" s="438"/>
      <c r="CH12" s="438"/>
      <c r="CI12" s="438"/>
      <c r="CJ12" s="438"/>
      <c r="CK12" s="438"/>
      <c r="CL12" s="438"/>
      <c r="CM12" s="438"/>
      <c r="CN12" s="438"/>
      <c r="CO12" s="438"/>
      <c r="CP12" s="438"/>
      <c r="CQ12" s="438"/>
      <c r="CR12" s="438"/>
      <c r="CS12" s="439"/>
      <c r="CT12" s="541" t="s">
        <v>127</v>
      </c>
      <c r="CU12" s="542"/>
      <c r="CV12" s="542"/>
      <c r="CW12" s="542"/>
      <c r="CX12" s="542"/>
      <c r="CY12" s="542"/>
      <c r="CZ12" s="542"/>
      <c r="DA12" s="543"/>
      <c r="DB12" s="541" t="s">
        <v>127</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135</v>
      </c>
      <c r="N13" s="529"/>
      <c r="O13" s="529"/>
      <c r="P13" s="529"/>
      <c r="Q13" s="530"/>
      <c r="R13" s="531">
        <v>41094</v>
      </c>
      <c r="S13" s="532"/>
      <c r="T13" s="532"/>
      <c r="U13" s="532"/>
      <c r="V13" s="533"/>
      <c r="W13" s="519" t="s">
        <v>136</v>
      </c>
      <c r="X13" s="441"/>
      <c r="Y13" s="441"/>
      <c r="Z13" s="441"/>
      <c r="AA13" s="441"/>
      <c r="AB13" s="442"/>
      <c r="AC13" s="404">
        <v>152</v>
      </c>
      <c r="AD13" s="405"/>
      <c r="AE13" s="405"/>
      <c r="AF13" s="405"/>
      <c r="AG13" s="406"/>
      <c r="AH13" s="404">
        <v>135</v>
      </c>
      <c r="AI13" s="405"/>
      <c r="AJ13" s="405"/>
      <c r="AK13" s="405"/>
      <c r="AL13" s="407"/>
      <c r="AM13" s="497" t="s">
        <v>137</v>
      </c>
      <c r="AN13" s="402"/>
      <c r="AO13" s="402"/>
      <c r="AP13" s="402"/>
      <c r="AQ13" s="402"/>
      <c r="AR13" s="402"/>
      <c r="AS13" s="402"/>
      <c r="AT13" s="403"/>
      <c r="AU13" s="485" t="s">
        <v>138</v>
      </c>
      <c r="AV13" s="486"/>
      <c r="AW13" s="486"/>
      <c r="AX13" s="486"/>
      <c r="AY13" s="408" t="s">
        <v>139</v>
      </c>
      <c r="AZ13" s="409"/>
      <c r="BA13" s="409"/>
      <c r="BB13" s="409"/>
      <c r="BC13" s="409"/>
      <c r="BD13" s="409"/>
      <c r="BE13" s="409"/>
      <c r="BF13" s="409"/>
      <c r="BG13" s="409"/>
      <c r="BH13" s="409"/>
      <c r="BI13" s="409"/>
      <c r="BJ13" s="409"/>
      <c r="BK13" s="409"/>
      <c r="BL13" s="409"/>
      <c r="BM13" s="410"/>
      <c r="BN13" s="428">
        <v>128188</v>
      </c>
      <c r="BO13" s="429"/>
      <c r="BP13" s="429"/>
      <c r="BQ13" s="429"/>
      <c r="BR13" s="429"/>
      <c r="BS13" s="429"/>
      <c r="BT13" s="429"/>
      <c r="BU13" s="430"/>
      <c r="BV13" s="428">
        <v>-340149</v>
      </c>
      <c r="BW13" s="429"/>
      <c r="BX13" s="429"/>
      <c r="BY13" s="429"/>
      <c r="BZ13" s="429"/>
      <c r="CA13" s="429"/>
      <c r="CB13" s="429"/>
      <c r="CC13" s="430"/>
      <c r="CD13" s="437" t="s">
        <v>140</v>
      </c>
      <c r="CE13" s="438"/>
      <c r="CF13" s="438"/>
      <c r="CG13" s="438"/>
      <c r="CH13" s="438"/>
      <c r="CI13" s="438"/>
      <c r="CJ13" s="438"/>
      <c r="CK13" s="438"/>
      <c r="CL13" s="438"/>
      <c r="CM13" s="438"/>
      <c r="CN13" s="438"/>
      <c r="CO13" s="438"/>
      <c r="CP13" s="438"/>
      <c r="CQ13" s="438"/>
      <c r="CR13" s="438"/>
      <c r="CS13" s="439"/>
      <c r="CT13" s="398">
        <v>13.3</v>
      </c>
      <c r="CU13" s="399"/>
      <c r="CV13" s="399"/>
      <c r="CW13" s="399"/>
      <c r="CX13" s="399"/>
      <c r="CY13" s="399"/>
      <c r="CZ13" s="399"/>
      <c r="DA13" s="400"/>
      <c r="DB13" s="398">
        <v>14.7</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141</v>
      </c>
      <c r="M14" s="565"/>
      <c r="N14" s="565"/>
      <c r="O14" s="565"/>
      <c r="P14" s="565"/>
      <c r="Q14" s="566"/>
      <c r="R14" s="531">
        <v>42065</v>
      </c>
      <c r="S14" s="532"/>
      <c r="T14" s="532"/>
      <c r="U14" s="532"/>
      <c r="V14" s="533"/>
      <c r="W14" s="534"/>
      <c r="X14" s="444"/>
      <c r="Y14" s="444"/>
      <c r="Z14" s="444"/>
      <c r="AA14" s="444"/>
      <c r="AB14" s="445"/>
      <c r="AC14" s="524">
        <v>0.9</v>
      </c>
      <c r="AD14" s="525"/>
      <c r="AE14" s="525"/>
      <c r="AF14" s="525"/>
      <c r="AG14" s="526"/>
      <c r="AH14" s="524">
        <v>0.8</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142</v>
      </c>
      <c r="CE14" s="435"/>
      <c r="CF14" s="435"/>
      <c r="CG14" s="435"/>
      <c r="CH14" s="435"/>
      <c r="CI14" s="435"/>
      <c r="CJ14" s="435"/>
      <c r="CK14" s="435"/>
      <c r="CL14" s="435"/>
      <c r="CM14" s="435"/>
      <c r="CN14" s="435"/>
      <c r="CO14" s="435"/>
      <c r="CP14" s="435"/>
      <c r="CQ14" s="435"/>
      <c r="CR14" s="435"/>
      <c r="CS14" s="436"/>
      <c r="CT14" s="535">
        <v>54.5</v>
      </c>
      <c r="CU14" s="536"/>
      <c r="CV14" s="536"/>
      <c r="CW14" s="536"/>
      <c r="CX14" s="536"/>
      <c r="CY14" s="536"/>
      <c r="CZ14" s="536"/>
      <c r="DA14" s="537"/>
      <c r="DB14" s="535">
        <v>60.7</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135</v>
      </c>
      <c r="N15" s="529"/>
      <c r="O15" s="529"/>
      <c r="P15" s="529"/>
      <c r="Q15" s="530"/>
      <c r="R15" s="531">
        <v>41807</v>
      </c>
      <c r="S15" s="532"/>
      <c r="T15" s="532"/>
      <c r="U15" s="532"/>
      <c r="V15" s="533"/>
      <c r="W15" s="519" t="s">
        <v>143</v>
      </c>
      <c r="X15" s="441"/>
      <c r="Y15" s="441"/>
      <c r="Z15" s="441"/>
      <c r="AA15" s="441"/>
      <c r="AB15" s="442"/>
      <c r="AC15" s="404">
        <v>5151</v>
      </c>
      <c r="AD15" s="405"/>
      <c r="AE15" s="405"/>
      <c r="AF15" s="405"/>
      <c r="AG15" s="406"/>
      <c r="AH15" s="404">
        <v>5340</v>
      </c>
      <c r="AI15" s="405"/>
      <c r="AJ15" s="405"/>
      <c r="AK15" s="405"/>
      <c r="AL15" s="407"/>
      <c r="AM15" s="497"/>
      <c r="AN15" s="402"/>
      <c r="AO15" s="402"/>
      <c r="AP15" s="402"/>
      <c r="AQ15" s="402"/>
      <c r="AR15" s="402"/>
      <c r="AS15" s="402"/>
      <c r="AT15" s="403"/>
      <c r="AU15" s="485"/>
      <c r="AV15" s="486"/>
      <c r="AW15" s="486"/>
      <c r="AX15" s="486"/>
      <c r="AY15" s="420" t="s">
        <v>144</v>
      </c>
      <c r="AZ15" s="421"/>
      <c r="BA15" s="421"/>
      <c r="BB15" s="421"/>
      <c r="BC15" s="421"/>
      <c r="BD15" s="421"/>
      <c r="BE15" s="421"/>
      <c r="BF15" s="421"/>
      <c r="BG15" s="421"/>
      <c r="BH15" s="421"/>
      <c r="BI15" s="421"/>
      <c r="BJ15" s="421"/>
      <c r="BK15" s="421"/>
      <c r="BL15" s="421"/>
      <c r="BM15" s="422"/>
      <c r="BN15" s="423">
        <v>3613691</v>
      </c>
      <c r="BO15" s="424"/>
      <c r="BP15" s="424"/>
      <c r="BQ15" s="424"/>
      <c r="BR15" s="424"/>
      <c r="BS15" s="424"/>
      <c r="BT15" s="424"/>
      <c r="BU15" s="425"/>
      <c r="BV15" s="423">
        <v>3630543</v>
      </c>
      <c r="BW15" s="424"/>
      <c r="BX15" s="424"/>
      <c r="BY15" s="424"/>
      <c r="BZ15" s="424"/>
      <c r="CA15" s="424"/>
      <c r="CB15" s="424"/>
      <c r="CC15" s="425"/>
      <c r="CD15" s="538" t="s">
        <v>145</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146</v>
      </c>
      <c r="M16" s="522"/>
      <c r="N16" s="522"/>
      <c r="O16" s="522"/>
      <c r="P16" s="522"/>
      <c r="Q16" s="523"/>
      <c r="R16" s="516" t="s">
        <v>147</v>
      </c>
      <c r="S16" s="517"/>
      <c r="T16" s="517"/>
      <c r="U16" s="517"/>
      <c r="V16" s="518"/>
      <c r="W16" s="534"/>
      <c r="X16" s="444"/>
      <c r="Y16" s="444"/>
      <c r="Z16" s="444"/>
      <c r="AA16" s="444"/>
      <c r="AB16" s="445"/>
      <c r="AC16" s="524">
        <v>31</v>
      </c>
      <c r="AD16" s="525"/>
      <c r="AE16" s="525"/>
      <c r="AF16" s="525"/>
      <c r="AG16" s="526"/>
      <c r="AH16" s="524">
        <v>31.4</v>
      </c>
      <c r="AI16" s="525"/>
      <c r="AJ16" s="525"/>
      <c r="AK16" s="525"/>
      <c r="AL16" s="527"/>
      <c r="AM16" s="497"/>
      <c r="AN16" s="402"/>
      <c r="AO16" s="402"/>
      <c r="AP16" s="402"/>
      <c r="AQ16" s="402"/>
      <c r="AR16" s="402"/>
      <c r="AS16" s="402"/>
      <c r="AT16" s="403"/>
      <c r="AU16" s="485"/>
      <c r="AV16" s="486"/>
      <c r="AW16" s="486"/>
      <c r="AX16" s="486"/>
      <c r="AY16" s="408" t="s">
        <v>148</v>
      </c>
      <c r="AZ16" s="409"/>
      <c r="BA16" s="409"/>
      <c r="BB16" s="409"/>
      <c r="BC16" s="409"/>
      <c r="BD16" s="409"/>
      <c r="BE16" s="409"/>
      <c r="BF16" s="409"/>
      <c r="BG16" s="409"/>
      <c r="BH16" s="409"/>
      <c r="BI16" s="409"/>
      <c r="BJ16" s="409"/>
      <c r="BK16" s="409"/>
      <c r="BL16" s="409"/>
      <c r="BM16" s="410"/>
      <c r="BN16" s="428">
        <v>8129955</v>
      </c>
      <c r="BO16" s="429"/>
      <c r="BP16" s="429"/>
      <c r="BQ16" s="429"/>
      <c r="BR16" s="429"/>
      <c r="BS16" s="429"/>
      <c r="BT16" s="429"/>
      <c r="BU16" s="430"/>
      <c r="BV16" s="428">
        <v>8108830</v>
      </c>
      <c r="BW16" s="429"/>
      <c r="BX16" s="429"/>
      <c r="BY16" s="429"/>
      <c r="BZ16" s="429"/>
      <c r="CA16" s="429"/>
      <c r="CB16" s="429"/>
      <c r="CC16" s="430"/>
      <c r="CD16" s="201"/>
      <c r="CE16" s="426" t="s">
        <v>149</v>
      </c>
      <c r="CF16" s="426"/>
      <c r="CG16" s="426"/>
      <c r="CH16" s="426"/>
      <c r="CI16" s="426"/>
      <c r="CJ16" s="426"/>
      <c r="CK16" s="426"/>
      <c r="CL16" s="426"/>
      <c r="CM16" s="426"/>
      <c r="CN16" s="426"/>
      <c r="CO16" s="426"/>
      <c r="CP16" s="426"/>
      <c r="CQ16" s="426"/>
      <c r="CR16" s="426"/>
      <c r="CS16" s="427"/>
      <c r="CT16" s="398">
        <v>16.2</v>
      </c>
      <c r="CU16" s="399"/>
      <c r="CV16" s="399"/>
      <c r="CW16" s="399"/>
      <c r="CX16" s="399"/>
      <c r="CY16" s="399"/>
      <c r="CZ16" s="399"/>
      <c r="DA16" s="400"/>
      <c r="DB16" s="398">
        <v>7.8</v>
      </c>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150</v>
      </c>
      <c r="N17" s="514"/>
      <c r="O17" s="514"/>
      <c r="P17" s="514"/>
      <c r="Q17" s="515"/>
      <c r="R17" s="516" t="s">
        <v>151</v>
      </c>
      <c r="S17" s="517"/>
      <c r="T17" s="517"/>
      <c r="U17" s="517"/>
      <c r="V17" s="518"/>
      <c r="W17" s="519" t="s">
        <v>152</v>
      </c>
      <c r="X17" s="441"/>
      <c r="Y17" s="441"/>
      <c r="Z17" s="441"/>
      <c r="AA17" s="441"/>
      <c r="AB17" s="442"/>
      <c r="AC17" s="404">
        <v>11292</v>
      </c>
      <c r="AD17" s="405"/>
      <c r="AE17" s="405"/>
      <c r="AF17" s="405"/>
      <c r="AG17" s="406"/>
      <c r="AH17" s="404">
        <v>11517</v>
      </c>
      <c r="AI17" s="405"/>
      <c r="AJ17" s="405"/>
      <c r="AK17" s="405"/>
      <c r="AL17" s="407"/>
      <c r="AM17" s="497"/>
      <c r="AN17" s="402"/>
      <c r="AO17" s="402"/>
      <c r="AP17" s="402"/>
      <c r="AQ17" s="402"/>
      <c r="AR17" s="402"/>
      <c r="AS17" s="402"/>
      <c r="AT17" s="403"/>
      <c r="AU17" s="485"/>
      <c r="AV17" s="486"/>
      <c r="AW17" s="486"/>
      <c r="AX17" s="486"/>
      <c r="AY17" s="408" t="s">
        <v>153</v>
      </c>
      <c r="AZ17" s="409"/>
      <c r="BA17" s="409"/>
      <c r="BB17" s="409"/>
      <c r="BC17" s="409"/>
      <c r="BD17" s="409"/>
      <c r="BE17" s="409"/>
      <c r="BF17" s="409"/>
      <c r="BG17" s="409"/>
      <c r="BH17" s="409"/>
      <c r="BI17" s="409"/>
      <c r="BJ17" s="409"/>
      <c r="BK17" s="409"/>
      <c r="BL17" s="409"/>
      <c r="BM17" s="410"/>
      <c r="BN17" s="428">
        <v>4552415</v>
      </c>
      <c r="BO17" s="429"/>
      <c r="BP17" s="429"/>
      <c r="BQ17" s="429"/>
      <c r="BR17" s="429"/>
      <c r="BS17" s="429"/>
      <c r="BT17" s="429"/>
      <c r="BU17" s="430"/>
      <c r="BV17" s="428">
        <v>4576095</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154</v>
      </c>
      <c r="C18" s="491"/>
      <c r="D18" s="491"/>
      <c r="E18" s="492"/>
      <c r="F18" s="492"/>
      <c r="G18" s="492"/>
      <c r="H18" s="492"/>
      <c r="I18" s="492"/>
      <c r="J18" s="492"/>
      <c r="K18" s="492"/>
      <c r="L18" s="493">
        <v>15.96</v>
      </c>
      <c r="M18" s="493"/>
      <c r="N18" s="493"/>
      <c r="O18" s="493"/>
      <c r="P18" s="493"/>
      <c r="Q18" s="493"/>
      <c r="R18" s="494"/>
      <c r="S18" s="494"/>
      <c r="T18" s="494"/>
      <c r="U18" s="494"/>
      <c r="V18" s="495"/>
      <c r="W18" s="509"/>
      <c r="X18" s="510"/>
      <c r="Y18" s="510"/>
      <c r="Z18" s="510"/>
      <c r="AA18" s="510"/>
      <c r="AB18" s="520"/>
      <c r="AC18" s="392">
        <v>68</v>
      </c>
      <c r="AD18" s="393"/>
      <c r="AE18" s="393"/>
      <c r="AF18" s="393"/>
      <c r="AG18" s="496"/>
      <c r="AH18" s="392">
        <v>67.8</v>
      </c>
      <c r="AI18" s="393"/>
      <c r="AJ18" s="393"/>
      <c r="AK18" s="393"/>
      <c r="AL18" s="394"/>
      <c r="AM18" s="497"/>
      <c r="AN18" s="402"/>
      <c r="AO18" s="402"/>
      <c r="AP18" s="402"/>
      <c r="AQ18" s="402"/>
      <c r="AR18" s="402"/>
      <c r="AS18" s="402"/>
      <c r="AT18" s="403"/>
      <c r="AU18" s="485"/>
      <c r="AV18" s="486"/>
      <c r="AW18" s="486"/>
      <c r="AX18" s="486"/>
      <c r="AY18" s="408" t="s">
        <v>155</v>
      </c>
      <c r="AZ18" s="409"/>
      <c r="BA18" s="409"/>
      <c r="BB18" s="409"/>
      <c r="BC18" s="409"/>
      <c r="BD18" s="409"/>
      <c r="BE18" s="409"/>
      <c r="BF18" s="409"/>
      <c r="BG18" s="409"/>
      <c r="BH18" s="409"/>
      <c r="BI18" s="409"/>
      <c r="BJ18" s="409"/>
      <c r="BK18" s="409"/>
      <c r="BL18" s="409"/>
      <c r="BM18" s="410"/>
      <c r="BN18" s="428">
        <v>9131274</v>
      </c>
      <c r="BO18" s="429"/>
      <c r="BP18" s="429"/>
      <c r="BQ18" s="429"/>
      <c r="BR18" s="429"/>
      <c r="BS18" s="429"/>
      <c r="BT18" s="429"/>
      <c r="BU18" s="430"/>
      <c r="BV18" s="428">
        <v>9549269</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156</v>
      </c>
      <c r="C19" s="491"/>
      <c r="D19" s="491"/>
      <c r="E19" s="492"/>
      <c r="F19" s="492"/>
      <c r="G19" s="492"/>
      <c r="H19" s="492"/>
      <c r="I19" s="492"/>
      <c r="J19" s="492"/>
      <c r="K19" s="492"/>
      <c r="L19" s="498">
        <v>2619</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157</v>
      </c>
      <c r="AZ19" s="409"/>
      <c r="BA19" s="409"/>
      <c r="BB19" s="409"/>
      <c r="BC19" s="409"/>
      <c r="BD19" s="409"/>
      <c r="BE19" s="409"/>
      <c r="BF19" s="409"/>
      <c r="BG19" s="409"/>
      <c r="BH19" s="409"/>
      <c r="BI19" s="409"/>
      <c r="BJ19" s="409"/>
      <c r="BK19" s="409"/>
      <c r="BL19" s="409"/>
      <c r="BM19" s="410"/>
      <c r="BN19" s="428">
        <v>11509753</v>
      </c>
      <c r="BO19" s="429"/>
      <c r="BP19" s="429"/>
      <c r="BQ19" s="429"/>
      <c r="BR19" s="429"/>
      <c r="BS19" s="429"/>
      <c r="BT19" s="429"/>
      <c r="BU19" s="430"/>
      <c r="BV19" s="428">
        <v>11852915</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158</v>
      </c>
      <c r="C20" s="491"/>
      <c r="D20" s="491"/>
      <c r="E20" s="492"/>
      <c r="F20" s="492"/>
      <c r="G20" s="492"/>
      <c r="H20" s="492"/>
      <c r="I20" s="492"/>
      <c r="J20" s="492"/>
      <c r="K20" s="492"/>
      <c r="L20" s="498">
        <v>17414</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159</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160</v>
      </c>
      <c r="C22" s="458"/>
      <c r="D22" s="459"/>
      <c r="E22" s="466" t="s">
        <v>1</v>
      </c>
      <c r="F22" s="441"/>
      <c r="G22" s="441"/>
      <c r="H22" s="441"/>
      <c r="I22" s="441"/>
      <c r="J22" s="441"/>
      <c r="K22" s="442"/>
      <c r="L22" s="466" t="s">
        <v>161</v>
      </c>
      <c r="M22" s="441"/>
      <c r="N22" s="441"/>
      <c r="O22" s="441"/>
      <c r="P22" s="442"/>
      <c r="Q22" s="451" t="s">
        <v>162</v>
      </c>
      <c r="R22" s="452"/>
      <c r="S22" s="452"/>
      <c r="T22" s="452"/>
      <c r="U22" s="452"/>
      <c r="V22" s="467"/>
      <c r="W22" s="469" t="s">
        <v>163</v>
      </c>
      <c r="X22" s="458"/>
      <c r="Y22" s="459"/>
      <c r="Z22" s="466" t="s">
        <v>1</v>
      </c>
      <c r="AA22" s="441"/>
      <c r="AB22" s="441"/>
      <c r="AC22" s="441"/>
      <c r="AD22" s="441"/>
      <c r="AE22" s="441"/>
      <c r="AF22" s="441"/>
      <c r="AG22" s="442"/>
      <c r="AH22" s="440" t="s">
        <v>164</v>
      </c>
      <c r="AI22" s="441"/>
      <c r="AJ22" s="441"/>
      <c r="AK22" s="441"/>
      <c r="AL22" s="442"/>
      <c r="AM22" s="440" t="s">
        <v>165</v>
      </c>
      <c r="AN22" s="446"/>
      <c r="AO22" s="446"/>
      <c r="AP22" s="446"/>
      <c r="AQ22" s="446"/>
      <c r="AR22" s="447"/>
      <c r="AS22" s="451" t="s">
        <v>162</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166</v>
      </c>
      <c r="AZ23" s="421"/>
      <c r="BA23" s="421"/>
      <c r="BB23" s="421"/>
      <c r="BC23" s="421"/>
      <c r="BD23" s="421"/>
      <c r="BE23" s="421"/>
      <c r="BF23" s="421"/>
      <c r="BG23" s="421"/>
      <c r="BH23" s="421"/>
      <c r="BI23" s="421"/>
      <c r="BJ23" s="421"/>
      <c r="BK23" s="421"/>
      <c r="BL23" s="421"/>
      <c r="BM23" s="422"/>
      <c r="BN23" s="428">
        <v>11165114</v>
      </c>
      <c r="BO23" s="429"/>
      <c r="BP23" s="429"/>
      <c r="BQ23" s="429"/>
      <c r="BR23" s="429"/>
      <c r="BS23" s="429"/>
      <c r="BT23" s="429"/>
      <c r="BU23" s="430"/>
      <c r="BV23" s="428">
        <v>11615974</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167</v>
      </c>
      <c r="F24" s="402"/>
      <c r="G24" s="402"/>
      <c r="H24" s="402"/>
      <c r="I24" s="402"/>
      <c r="J24" s="402"/>
      <c r="K24" s="403"/>
      <c r="L24" s="404">
        <v>1</v>
      </c>
      <c r="M24" s="405"/>
      <c r="N24" s="405"/>
      <c r="O24" s="405"/>
      <c r="P24" s="406"/>
      <c r="Q24" s="404">
        <v>8880</v>
      </c>
      <c r="R24" s="405"/>
      <c r="S24" s="405"/>
      <c r="T24" s="405"/>
      <c r="U24" s="405"/>
      <c r="V24" s="406"/>
      <c r="W24" s="470"/>
      <c r="X24" s="461"/>
      <c r="Y24" s="462"/>
      <c r="Z24" s="401" t="s">
        <v>168</v>
      </c>
      <c r="AA24" s="402"/>
      <c r="AB24" s="402"/>
      <c r="AC24" s="402"/>
      <c r="AD24" s="402"/>
      <c r="AE24" s="402"/>
      <c r="AF24" s="402"/>
      <c r="AG24" s="403"/>
      <c r="AH24" s="404">
        <v>295</v>
      </c>
      <c r="AI24" s="405"/>
      <c r="AJ24" s="405"/>
      <c r="AK24" s="405"/>
      <c r="AL24" s="406"/>
      <c r="AM24" s="404">
        <v>938395</v>
      </c>
      <c r="AN24" s="405"/>
      <c r="AO24" s="405"/>
      <c r="AP24" s="405"/>
      <c r="AQ24" s="405"/>
      <c r="AR24" s="406"/>
      <c r="AS24" s="404">
        <v>3181</v>
      </c>
      <c r="AT24" s="405"/>
      <c r="AU24" s="405"/>
      <c r="AV24" s="405"/>
      <c r="AW24" s="405"/>
      <c r="AX24" s="407"/>
      <c r="AY24" s="395" t="s">
        <v>169</v>
      </c>
      <c r="AZ24" s="396"/>
      <c r="BA24" s="396"/>
      <c r="BB24" s="396"/>
      <c r="BC24" s="396"/>
      <c r="BD24" s="396"/>
      <c r="BE24" s="396"/>
      <c r="BF24" s="396"/>
      <c r="BG24" s="396"/>
      <c r="BH24" s="396"/>
      <c r="BI24" s="396"/>
      <c r="BJ24" s="396"/>
      <c r="BK24" s="396"/>
      <c r="BL24" s="396"/>
      <c r="BM24" s="397"/>
      <c r="BN24" s="428">
        <v>5428803</v>
      </c>
      <c r="BO24" s="429"/>
      <c r="BP24" s="429"/>
      <c r="BQ24" s="429"/>
      <c r="BR24" s="429"/>
      <c r="BS24" s="429"/>
      <c r="BT24" s="429"/>
      <c r="BU24" s="430"/>
      <c r="BV24" s="428">
        <v>5555992</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170</v>
      </c>
      <c r="F25" s="402"/>
      <c r="G25" s="402"/>
      <c r="H25" s="402"/>
      <c r="I25" s="402"/>
      <c r="J25" s="402"/>
      <c r="K25" s="403"/>
      <c r="L25" s="404">
        <v>1</v>
      </c>
      <c r="M25" s="405"/>
      <c r="N25" s="405"/>
      <c r="O25" s="405"/>
      <c r="P25" s="406"/>
      <c r="Q25" s="404">
        <v>7240</v>
      </c>
      <c r="R25" s="405"/>
      <c r="S25" s="405"/>
      <c r="T25" s="405"/>
      <c r="U25" s="405"/>
      <c r="V25" s="406"/>
      <c r="W25" s="470"/>
      <c r="X25" s="461"/>
      <c r="Y25" s="462"/>
      <c r="Z25" s="401" t="s">
        <v>171</v>
      </c>
      <c r="AA25" s="402"/>
      <c r="AB25" s="402"/>
      <c r="AC25" s="402"/>
      <c r="AD25" s="402"/>
      <c r="AE25" s="402"/>
      <c r="AF25" s="402"/>
      <c r="AG25" s="403"/>
      <c r="AH25" s="404">
        <v>51</v>
      </c>
      <c r="AI25" s="405"/>
      <c r="AJ25" s="405"/>
      <c r="AK25" s="405"/>
      <c r="AL25" s="406"/>
      <c r="AM25" s="404">
        <v>163710</v>
      </c>
      <c r="AN25" s="405"/>
      <c r="AO25" s="405"/>
      <c r="AP25" s="405"/>
      <c r="AQ25" s="405"/>
      <c r="AR25" s="406"/>
      <c r="AS25" s="404">
        <v>3210</v>
      </c>
      <c r="AT25" s="405"/>
      <c r="AU25" s="405"/>
      <c r="AV25" s="405"/>
      <c r="AW25" s="405"/>
      <c r="AX25" s="407"/>
      <c r="AY25" s="420" t="s">
        <v>172</v>
      </c>
      <c r="AZ25" s="421"/>
      <c r="BA25" s="421"/>
      <c r="BB25" s="421"/>
      <c r="BC25" s="421"/>
      <c r="BD25" s="421"/>
      <c r="BE25" s="421"/>
      <c r="BF25" s="421"/>
      <c r="BG25" s="421"/>
      <c r="BH25" s="421"/>
      <c r="BI25" s="421"/>
      <c r="BJ25" s="421"/>
      <c r="BK25" s="421"/>
      <c r="BL25" s="421"/>
      <c r="BM25" s="422"/>
      <c r="BN25" s="423">
        <v>2839534</v>
      </c>
      <c r="BO25" s="424"/>
      <c r="BP25" s="424"/>
      <c r="BQ25" s="424"/>
      <c r="BR25" s="424"/>
      <c r="BS25" s="424"/>
      <c r="BT25" s="424"/>
      <c r="BU25" s="425"/>
      <c r="BV25" s="423">
        <v>332835</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173</v>
      </c>
      <c r="F26" s="402"/>
      <c r="G26" s="402"/>
      <c r="H26" s="402"/>
      <c r="I26" s="402"/>
      <c r="J26" s="402"/>
      <c r="K26" s="403"/>
      <c r="L26" s="404">
        <v>1</v>
      </c>
      <c r="M26" s="405"/>
      <c r="N26" s="405"/>
      <c r="O26" s="405"/>
      <c r="P26" s="406"/>
      <c r="Q26" s="404">
        <v>6460</v>
      </c>
      <c r="R26" s="405"/>
      <c r="S26" s="405"/>
      <c r="T26" s="405"/>
      <c r="U26" s="405"/>
      <c r="V26" s="406"/>
      <c r="W26" s="470"/>
      <c r="X26" s="461"/>
      <c r="Y26" s="462"/>
      <c r="Z26" s="401" t="s">
        <v>174</v>
      </c>
      <c r="AA26" s="483"/>
      <c r="AB26" s="483"/>
      <c r="AC26" s="483"/>
      <c r="AD26" s="483"/>
      <c r="AE26" s="483"/>
      <c r="AF26" s="483"/>
      <c r="AG26" s="484"/>
      <c r="AH26" s="404">
        <v>6</v>
      </c>
      <c r="AI26" s="405"/>
      <c r="AJ26" s="405"/>
      <c r="AK26" s="405"/>
      <c r="AL26" s="406"/>
      <c r="AM26" s="404">
        <v>21402</v>
      </c>
      <c r="AN26" s="405"/>
      <c r="AO26" s="405"/>
      <c r="AP26" s="405"/>
      <c r="AQ26" s="405"/>
      <c r="AR26" s="406"/>
      <c r="AS26" s="404">
        <v>3567</v>
      </c>
      <c r="AT26" s="405"/>
      <c r="AU26" s="405"/>
      <c r="AV26" s="405"/>
      <c r="AW26" s="405"/>
      <c r="AX26" s="407"/>
      <c r="AY26" s="437" t="s">
        <v>175</v>
      </c>
      <c r="AZ26" s="438"/>
      <c r="BA26" s="438"/>
      <c r="BB26" s="438"/>
      <c r="BC26" s="438"/>
      <c r="BD26" s="438"/>
      <c r="BE26" s="438"/>
      <c r="BF26" s="438"/>
      <c r="BG26" s="438"/>
      <c r="BH26" s="438"/>
      <c r="BI26" s="438"/>
      <c r="BJ26" s="438"/>
      <c r="BK26" s="438"/>
      <c r="BL26" s="438"/>
      <c r="BM26" s="439"/>
      <c r="BN26" s="428">
        <v>40000</v>
      </c>
      <c r="BO26" s="429"/>
      <c r="BP26" s="429"/>
      <c r="BQ26" s="429"/>
      <c r="BR26" s="429"/>
      <c r="BS26" s="429"/>
      <c r="BT26" s="429"/>
      <c r="BU26" s="430"/>
      <c r="BV26" s="428">
        <v>20000</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176</v>
      </c>
      <c r="F27" s="402"/>
      <c r="G27" s="402"/>
      <c r="H27" s="402"/>
      <c r="I27" s="402"/>
      <c r="J27" s="402"/>
      <c r="K27" s="403"/>
      <c r="L27" s="404">
        <v>1</v>
      </c>
      <c r="M27" s="405"/>
      <c r="N27" s="405"/>
      <c r="O27" s="405"/>
      <c r="P27" s="406"/>
      <c r="Q27" s="404">
        <v>4230</v>
      </c>
      <c r="R27" s="405"/>
      <c r="S27" s="405"/>
      <c r="T27" s="405"/>
      <c r="U27" s="405"/>
      <c r="V27" s="406"/>
      <c r="W27" s="470"/>
      <c r="X27" s="461"/>
      <c r="Y27" s="462"/>
      <c r="Z27" s="401" t="s">
        <v>177</v>
      </c>
      <c r="AA27" s="402"/>
      <c r="AB27" s="402"/>
      <c r="AC27" s="402"/>
      <c r="AD27" s="402"/>
      <c r="AE27" s="402"/>
      <c r="AF27" s="402"/>
      <c r="AG27" s="403"/>
      <c r="AH27" s="404">
        <v>3</v>
      </c>
      <c r="AI27" s="405"/>
      <c r="AJ27" s="405"/>
      <c r="AK27" s="405"/>
      <c r="AL27" s="406"/>
      <c r="AM27" s="404">
        <v>12105</v>
      </c>
      <c r="AN27" s="405"/>
      <c r="AO27" s="405"/>
      <c r="AP27" s="405"/>
      <c r="AQ27" s="405"/>
      <c r="AR27" s="406"/>
      <c r="AS27" s="404">
        <v>4035</v>
      </c>
      <c r="AT27" s="405"/>
      <c r="AU27" s="405"/>
      <c r="AV27" s="405"/>
      <c r="AW27" s="405"/>
      <c r="AX27" s="407"/>
      <c r="AY27" s="434" t="s">
        <v>178</v>
      </c>
      <c r="AZ27" s="435"/>
      <c r="BA27" s="435"/>
      <c r="BB27" s="435"/>
      <c r="BC27" s="435"/>
      <c r="BD27" s="435"/>
      <c r="BE27" s="435"/>
      <c r="BF27" s="435"/>
      <c r="BG27" s="435"/>
      <c r="BH27" s="435"/>
      <c r="BI27" s="435"/>
      <c r="BJ27" s="435"/>
      <c r="BK27" s="435"/>
      <c r="BL27" s="435"/>
      <c r="BM27" s="436"/>
      <c r="BN27" s="431" t="s">
        <v>179</v>
      </c>
      <c r="BO27" s="432"/>
      <c r="BP27" s="432"/>
      <c r="BQ27" s="432"/>
      <c r="BR27" s="432"/>
      <c r="BS27" s="432"/>
      <c r="BT27" s="432"/>
      <c r="BU27" s="433"/>
      <c r="BV27" s="431" t="s">
        <v>180</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181</v>
      </c>
      <c r="F28" s="402"/>
      <c r="G28" s="402"/>
      <c r="H28" s="402"/>
      <c r="I28" s="402"/>
      <c r="J28" s="402"/>
      <c r="K28" s="403"/>
      <c r="L28" s="404">
        <v>1</v>
      </c>
      <c r="M28" s="405"/>
      <c r="N28" s="405"/>
      <c r="O28" s="405"/>
      <c r="P28" s="406"/>
      <c r="Q28" s="404">
        <v>3810</v>
      </c>
      <c r="R28" s="405"/>
      <c r="S28" s="405"/>
      <c r="T28" s="405"/>
      <c r="U28" s="405"/>
      <c r="V28" s="406"/>
      <c r="W28" s="470"/>
      <c r="X28" s="461"/>
      <c r="Y28" s="462"/>
      <c r="Z28" s="401" t="s">
        <v>182</v>
      </c>
      <c r="AA28" s="402"/>
      <c r="AB28" s="402"/>
      <c r="AC28" s="402"/>
      <c r="AD28" s="402"/>
      <c r="AE28" s="402"/>
      <c r="AF28" s="402"/>
      <c r="AG28" s="403"/>
      <c r="AH28" s="404" t="s">
        <v>179</v>
      </c>
      <c r="AI28" s="405"/>
      <c r="AJ28" s="405"/>
      <c r="AK28" s="405"/>
      <c r="AL28" s="406"/>
      <c r="AM28" s="404" t="s">
        <v>127</v>
      </c>
      <c r="AN28" s="405"/>
      <c r="AO28" s="405"/>
      <c r="AP28" s="405"/>
      <c r="AQ28" s="405"/>
      <c r="AR28" s="406"/>
      <c r="AS28" s="404" t="s">
        <v>183</v>
      </c>
      <c r="AT28" s="405"/>
      <c r="AU28" s="405"/>
      <c r="AV28" s="405"/>
      <c r="AW28" s="405"/>
      <c r="AX28" s="407"/>
      <c r="AY28" s="411" t="s">
        <v>184</v>
      </c>
      <c r="AZ28" s="412"/>
      <c r="BA28" s="412"/>
      <c r="BB28" s="413"/>
      <c r="BC28" s="420" t="s">
        <v>48</v>
      </c>
      <c r="BD28" s="421"/>
      <c r="BE28" s="421"/>
      <c r="BF28" s="421"/>
      <c r="BG28" s="421"/>
      <c r="BH28" s="421"/>
      <c r="BI28" s="421"/>
      <c r="BJ28" s="421"/>
      <c r="BK28" s="421"/>
      <c r="BL28" s="421"/>
      <c r="BM28" s="422"/>
      <c r="BN28" s="423">
        <v>133993</v>
      </c>
      <c r="BO28" s="424"/>
      <c r="BP28" s="424"/>
      <c r="BQ28" s="424"/>
      <c r="BR28" s="424"/>
      <c r="BS28" s="424"/>
      <c r="BT28" s="424"/>
      <c r="BU28" s="425"/>
      <c r="BV28" s="423">
        <v>332800</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185</v>
      </c>
      <c r="F29" s="402"/>
      <c r="G29" s="402"/>
      <c r="H29" s="402"/>
      <c r="I29" s="402"/>
      <c r="J29" s="402"/>
      <c r="K29" s="403"/>
      <c r="L29" s="404">
        <v>17</v>
      </c>
      <c r="M29" s="405"/>
      <c r="N29" s="405"/>
      <c r="O29" s="405"/>
      <c r="P29" s="406"/>
      <c r="Q29" s="404">
        <v>3550</v>
      </c>
      <c r="R29" s="405"/>
      <c r="S29" s="405"/>
      <c r="T29" s="405"/>
      <c r="U29" s="405"/>
      <c r="V29" s="406"/>
      <c r="W29" s="471"/>
      <c r="X29" s="472"/>
      <c r="Y29" s="473"/>
      <c r="Z29" s="401" t="s">
        <v>186</v>
      </c>
      <c r="AA29" s="402"/>
      <c r="AB29" s="402"/>
      <c r="AC29" s="402"/>
      <c r="AD29" s="402"/>
      <c r="AE29" s="402"/>
      <c r="AF29" s="402"/>
      <c r="AG29" s="403"/>
      <c r="AH29" s="404">
        <v>298</v>
      </c>
      <c r="AI29" s="405"/>
      <c r="AJ29" s="405"/>
      <c r="AK29" s="405"/>
      <c r="AL29" s="406"/>
      <c r="AM29" s="404">
        <v>950500</v>
      </c>
      <c r="AN29" s="405"/>
      <c r="AO29" s="405"/>
      <c r="AP29" s="405"/>
      <c r="AQ29" s="405"/>
      <c r="AR29" s="406"/>
      <c r="AS29" s="404">
        <v>3190</v>
      </c>
      <c r="AT29" s="405"/>
      <c r="AU29" s="405"/>
      <c r="AV29" s="405"/>
      <c r="AW29" s="405"/>
      <c r="AX29" s="407"/>
      <c r="AY29" s="414"/>
      <c r="AZ29" s="415"/>
      <c r="BA29" s="415"/>
      <c r="BB29" s="416"/>
      <c r="BC29" s="408" t="s">
        <v>187</v>
      </c>
      <c r="BD29" s="409"/>
      <c r="BE29" s="409"/>
      <c r="BF29" s="409"/>
      <c r="BG29" s="409"/>
      <c r="BH29" s="409"/>
      <c r="BI29" s="409"/>
      <c r="BJ29" s="409"/>
      <c r="BK29" s="409"/>
      <c r="BL29" s="409"/>
      <c r="BM29" s="410"/>
      <c r="BN29" s="428">
        <v>17000</v>
      </c>
      <c r="BO29" s="429"/>
      <c r="BP29" s="429"/>
      <c r="BQ29" s="429"/>
      <c r="BR29" s="429"/>
      <c r="BS29" s="429"/>
      <c r="BT29" s="429"/>
      <c r="BU29" s="430"/>
      <c r="BV29" s="428">
        <v>16000</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188</v>
      </c>
      <c r="X30" s="481"/>
      <c r="Y30" s="481"/>
      <c r="Z30" s="481"/>
      <c r="AA30" s="481"/>
      <c r="AB30" s="481"/>
      <c r="AC30" s="481"/>
      <c r="AD30" s="481"/>
      <c r="AE30" s="481"/>
      <c r="AF30" s="481"/>
      <c r="AG30" s="482"/>
      <c r="AH30" s="392">
        <v>100.1</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898648</v>
      </c>
      <c r="BO30" s="432"/>
      <c r="BP30" s="432"/>
      <c r="BQ30" s="432"/>
      <c r="BR30" s="432"/>
      <c r="BS30" s="432"/>
      <c r="BT30" s="432"/>
      <c r="BU30" s="433"/>
      <c r="BV30" s="431">
        <v>1104116</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195</v>
      </c>
      <c r="D33" s="391"/>
      <c r="E33" s="390" t="s">
        <v>196</v>
      </c>
      <c r="F33" s="390"/>
      <c r="G33" s="390"/>
      <c r="H33" s="390"/>
      <c r="I33" s="390"/>
      <c r="J33" s="390"/>
      <c r="K33" s="390"/>
      <c r="L33" s="390"/>
      <c r="M33" s="390"/>
      <c r="N33" s="390"/>
      <c r="O33" s="390"/>
      <c r="P33" s="390"/>
      <c r="Q33" s="390"/>
      <c r="R33" s="390"/>
      <c r="S33" s="390"/>
      <c r="T33" s="216"/>
      <c r="U33" s="391" t="s">
        <v>195</v>
      </c>
      <c r="V33" s="391"/>
      <c r="W33" s="390" t="s">
        <v>196</v>
      </c>
      <c r="X33" s="390"/>
      <c r="Y33" s="390"/>
      <c r="Z33" s="390"/>
      <c r="AA33" s="390"/>
      <c r="AB33" s="390"/>
      <c r="AC33" s="390"/>
      <c r="AD33" s="390"/>
      <c r="AE33" s="390"/>
      <c r="AF33" s="390"/>
      <c r="AG33" s="390"/>
      <c r="AH33" s="390"/>
      <c r="AI33" s="390"/>
      <c r="AJ33" s="390"/>
      <c r="AK33" s="390"/>
      <c r="AL33" s="216"/>
      <c r="AM33" s="391" t="s">
        <v>195</v>
      </c>
      <c r="AN33" s="391"/>
      <c r="AO33" s="390" t="s">
        <v>197</v>
      </c>
      <c r="AP33" s="390"/>
      <c r="AQ33" s="390"/>
      <c r="AR33" s="390"/>
      <c r="AS33" s="390"/>
      <c r="AT33" s="390"/>
      <c r="AU33" s="390"/>
      <c r="AV33" s="390"/>
      <c r="AW33" s="390"/>
      <c r="AX33" s="390"/>
      <c r="AY33" s="390"/>
      <c r="AZ33" s="390"/>
      <c r="BA33" s="390"/>
      <c r="BB33" s="390"/>
      <c r="BC33" s="390"/>
      <c r="BD33" s="217"/>
      <c r="BE33" s="390" t="s">
        <v>198</v>
      </c>
      <c r="BF33" s="390"/>
      <c r="BG33" s="390" t="s">
        <v>199</v>
      </c>
      <c r="BH33" s="390"/>
      <c r="BI33" s="390"/>
      <c r="BJ33" s="390"/>
      <c r="BK33" s="390"/>
      <c r="BL33" s="390"/>
      <c r="BM33" s="390"/>
      <c r="BN33" s="390"/>
      <c r="BO33" s="390"/>
      <c r="BP33" s="390"/>
      <c r="BQ33" s="390"/>
      <c r="BR33" s="390"/>
      <c r="BS33" s="390"/>
      <c r="BT33" s="390"/>
      <c r="BU33" s="390"/>
      <c r="BV33" s="217"/>
      <c r="BW33" s="391" t="s">
        <v>198</v>
      </c>
      <c r="BX33" s="391"/>
      <c r="BY33" s="390" t="s">
        <v>200</v>
      </c>
      <c r="BZ33" s="390"/>
      <c r="CA33" s="390"/>
      <c r="CB33" s="390"/>
      <c r="CC33" s="390"/>
      <c r="CD33" s="390"/>
      <c r="CE33" s="390"/>
      <c r="CF33" s="390"/>
      <c r="CG33" s="390"/>
      <c r="CH33" s="390"/>
      <c r="CI33" s="390"/>
      <c r="CJ33" s="390"/>
      <c r="CK33" s="390"/>
      <c r="CL33" s="390"/>
      <c r="CM33" s="390"/>
      <c r="CN33" s="216"/>
      <c r="CO33" s="391" t="s">
        <v>201</v>
      </c>
      <c r="CP33" s="391"/>
      <c r="CQ33" s="390" t="s">
        <v>202</v>
      </c>
      <c r="CR33" s="390"/>
      <c r="CS33" s="390"/>
      <c r="CT33" s="390"/>
      <c r="CU33" s="390"/>
      <c r="CV33" s="390"/>
      <c r="CW33" s="390"/>
      <c r="CX33" s="390"/>
      <c r="CY33" s="390"/>
      <c r="CZ33" s="390"/>
      <c r="DA33" s="390"/>
      <c r="DB33" s="390"/>
      <c r="DC33" s="390"/>
      <c r="DD33" s="390"/>
      <c r="DE33" s="390"/>
      <c r="DF33" s="216"/>
      <c r="DG33" s="389" t="s">
        <v>203</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5</v>
      </c>
      <c r="V34" s="387"/>
      <c r="W34" s="386" t="str">
        <f>IF('各会計、関係団体の財政状況及び健全化判断比率'!B28="","",'各会計、関係団体の財政状況及び健全化判断比率'!B28)</f>
        <v>中間市特別会計国民健康保険事業</v>
      </c>
      <c r="X34" s="386"/>
      <c r="Y34" s="386"/>
      <c r="Z34" s="386"/>
      <c r="AA34" s="386"/>
      <c r="AB34" s="386"/>
      <c r="AC34" s="386"/>
      <c r="AD34" s="386"/>
      <c r="AE34" s="386"/>
      <c r="AF34" s="386"/>
      <c r="AG34" s="386"/>
      <c r="AH34" s="386"/>
      <c r="AI34" s="386"/>
      <c r="AJ34" s="386"/>
      <c r="AK34" s="386"/>
      <c r="AL34" s="214"/>
      <c r="AM34" s="387">
        <f>IF(AO34="","",MAX(C34:D43,U34:V43)+1)</f>
        <v>8</v>
      </c>
      <c r="AN34" s="387"/>
      <c r="AO34" s="386" t="str">
        <f>IF('各会計、関係団体の財政状況及び健全化判断比率'!B31="","",'各会計、関係団体の財政状況及び健全化判断比率'!B31)</f>
        <v>中間市水道事業会計</v>
      </c>
      <c r="AP34" s="386"/>
      <c r="AQ34" s="386"/>
      <c r="AR34" s="386"/>
      <c r="AS34" s="386"/>
      <c r="AT34" s="386"/>
      <c r="AU34" s="386"/>
      <c r="AV34" s="386"/>
      <c r="AW34" s="386"/>
      <c r="AX34" s="386"/>
      <c r="AY34" s="386"/>
      <c r="AZ34" s="386"/>
      <c r="BA34" s="386"/>
      <c r="BB34" s="386"/>
      <c r="BC34" s="386"/>
      <c r="BD34" s="214"/>
      <c r="BE34" s="387">
        <f>IF(BG34="","",MAX(C34:D43,U34:V43,AM34:AN43)+1)</f>
        <v>10</v>
      </c>
      <c r="BF34" s="387"/>
      <c r="BG34" s="386" t="str">
        <f>IF('各会計、関係団体の財政状況及び健全化判断比率'!B33="","",'各会計、関係団体の財政状況及び健全化判断比率'!B33)</f>
        <v>中間市公共下水道事業特別会計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11</v>
      </c>
      <c r="BX34" s="387"/>
      <c r="BY34" s="386" t="str">
        <f>IF('各会計、関係団体の財政状況及び健全化判断比率'!B68="","",'各会計、関係団体の財政状況及び健全化判断比率'!B68)</f>
        <v>福岡県中間市外二ヶ町山田川水利組合（一般会計）</v>
      </c>
      <c r="BZ34" s="386"/>
      <c r="CA34" s="386"/>
      <c r="CB34" s="386"/>
      <c r="CC34" s="386"/>
      <c r="CD34" s="386"/>
      <c r="CE34" s="386"/>
      <c r="CF34" s="386"/>
      <c r="CG34" s="386"/>
      <c r="CH34" s="386"/>
      <c r="CI34" s="386"/>
      <c r="CJ34" s="386"/>
      <c r="CK34" s="386"/>
      <c r="CL34" s="386"/>
      <c r="CM34" s="386"/>
      <c r="CN34" s="214"/>
      <c r="CO34" s="387">
        <f>IF(CQ34="","",MAX(C34:D43,U34:V43,AM34:AN43,BE34:BF43,BW34:BX43)+1)</f>
        <v>21</v>
      </c>
      <c r="CP34" s="387"/>
      <c r="CQ34" s="386" t="str">
        <f>IF('各会計、関係団体の財政状況及び健全化判断比率'!BS7="","",'各会計、関係団体の財政状況及び健全化判断比率'!BS7)</f>
        <v>中間市文化振興財団</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中間市公共用地先行取得特別会計</v>
      </c>
      <c r="F35" s="386"/>
      <c r="G35" s="386"/>
      <c r="H35" s="386"/>
      <c r="I35" s="386"/>
      <c r="J35" s="386"/>
      <c r="K35" s="386"/>
      <c r="L35" s="386"/>
      <c r="M35" s="386"/>
      <c r="N35" s="386"/>
      <c r="O35" s="386"/>
      <c r="P35" s="386"/>
      <c r="Q35" s="386"/>
      <c r="R35" s="386"/>
      <c r="S35" s="386"/>
      <c r="T35" s="214"/>
      <c r="U35" s="387">
        <f>IF(W35="","",U34+1)</f>
        <v>6</v>
      </c>
      <c r="V35" s="387"/>
      <c r="W35" s="386" t="str">
        <f>IF('各会計、関係団体の財政状況及び健全化判断比率'!B29="","",'各会計、関係団体の財政状況及び健全化判断比率'!B29)</f>
        <v>中間市介護保険事業特別会計</v>
      </c>
      <c r="X35" s="386"/>
      <c r="Y35" s="386"/>
      <c r="Z35" s="386"/>
      <c r="AA35" s="386"/>
      <c r="AB35" s="386"/>
      <c r="AC35" s="386"/>
      <c r="AD35" s="386"/>
      <c r="AE35" s="386"/>
      <c r="AF35" s="386"/>
      <c r="AG35" s="386"/>
      <c r="AH35" s="386"/>
      <c r="AI35" s="386"/>
      <c r="AJ35" s="386"/>
      <c r="AK35" s="386"/>
      <c r="AL35" s="214"/>
      <c r="AM35" s="387">
        <f t="shared" ref="AM35:AM43" si="0">IF(AO35="","",AM34+1)</f>
        <v>9</v>
      </c>
      <c r="AN35" s="387"/>
      <c r="AO35" s="386" t="str">
        <f>IF('各会計、関係団体の財政状況及び健全化判断比率'!B32="","",'各会計、関係団体の財政状況及び健全化判断比率'!B32)</f>
        <v>中間市病院事業会計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12</v>
      </c>
      <c r="BX35" s="387"/>
      <c r="BY35" s="386" t="str">
        <f>IF('各会計、関係団体の財政状況及び健全化判断比率'!B69="","",'各会計、関係団体の財政状況及び健全化判断比率'!B69)</f>
        <v>堀川水利組合（一般会計）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f>IF(E36="","",C35+1)</f>
        <v>3</v>
      </c>
      <c r="D36" s="387"/>
      <c r="E36" s="386" t="str">
        <f>IF('各会計、関係団体の財政状況及び健全化判断比率'!B9="","",'各会計、関係団体の財政状況及び健全化判断比率'!B9)</f>
        <v>中間市住宅新築資金等特別会計</v>
      </c>
      <c r="F36" s="386"/>
      <c r="G36" s="386"/>
      <c r="H36" s="386"/>
      <c r="I36" s="386"/>
      <c r="J36" s="386"/>
      <c r="K36" s="386"/>
      <c r="L36" s="386"/>
      <c r="M36" s="386"/>
      <c r="N36" s="386"/>
      <c r="O36" s="386"/>
      <c r="P36" s="386"/>
      <c r="Q36" s="386"/>
      <c r="R36" s="386"/>
      <c r="S36" s="386"/>
      <c r="T36" s="214"/>
      <c r="U36" s="387">
        <f t="shared" ref="U36:U43" si="4">IF(W36="","",U35+1)</f>
        <v>7</v>
      </c>
      <c r="V36" s="387"/>
      <c r="W36" s="386" t="str">
        <f>IF('各会計、関係団体の財政状況及び健全化判断比率'!B30="","",'各会計、関係団体の財政状況及び健全化判断比率'!B30)</f>
        <v>中間市後期高齢者医療特別会計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13</v>
      </c>
      <c r="BX36" s="387"/>
      <c r="BY36" s="386" t="str">
        <f>IF('各会計、関係団体の財政状況及び健全化判断比率'!B70="","",'各会計、関係団体の財政状況及び健全化判断比率'!B70)</f>
        <v>福岡県市町村消防団員等公務災害補償組合（一般会計）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f>IF(E37="","",C36+1)</f>
        <v>4</v>
      </c>
      <c r="D37" s="387"/>
      <c r="E37" s="386" t="str">
        <f>IF('各会計、関係団体の財政状況及び健全化判断比率'!B10="","",'各会計、関係団体の財政状況及び健全化判断比率'!B10)</f>
        <v>中間市地域下水道事業特別会計</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14</v>
      </c>
      <c r="BX37" s="387"/>
      <c r="BY37" s="386" t="str">
        <f>IF('各会計、関係団体の財政状況及び健全化判断比率'!B71="","",'各会計、関係団体の財政状況及び健全化判断比率'!B71)</f>
        <v>福岡県市町村職員退職手当組合（一般会計）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15</v>
      </c>
      <c r="BX38" s="387"/>
      <c r="BY38" s="386" t="str">
        <f>IF('各会計、関係団体の財政状況及び健全化判断比率'!B72="","",'各会計、関係団体の財政状況及び健全化判断比率'!B72)</f>
        <v>福岡県市町村職員退職手当組合（基金特別会計）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16</v>
      </c>
      <c r="BX39" s="387"/>
      <c r="BY39" s="386" t="str">
        <f>IF('各会計、関係団体の財政状況及び健全化判断比率'!B73="","",'各会計、関係団体の財政状況及び健全化判断比率'!B73)</f>
        <v>中間市行橋市競艇組合（モーターボート競走事業会計）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17</v>
      </c>
      <c r="BX40" s="387"/>
      <c r="BY40" s="386" t="str">
        <f>IF('各会計、関係団体の財政状況及び健全化判断比率'!B74="","",'各会計、関係団体の財政状況及び健全化判断比率'!B74)</f>
        <v>遠賀・中間地域広域行政事務組合（一般会計）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18</v>
      </c>
      <c r="BX41" s="387"/>
      <c r="BY41" s="386" t="str">
        <f>IF('各会計、関係団体の財政状況及び健全化判断比率'!B75="","",'各会計、関係団体の財政状況及び健全化判断比率'!B75)</f>
        <v>福岡県自治振興組合（一般会計）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19</v>
      </c>
      <c r="BX42" s="387"/>
      <c r="BY42" s="386" t="str">
        <f>IF('各会計、関係団体の財政状況及び健全化判断比率'!B76="","",'各会計、関係団体の財政状況及び健全化判断比率'!B76)</f>
        <v>福岡県自治振興組合（公文書館事業特別会計）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20</v>
      </c>
      <c r="BX43" s="387"/>
      <c r="BY43" s="386" t="str">
        <f>IF('各会計、関係団体の財政状況及び健全化判断比率'!B77="","",'各会計、関係団体の財政状況及び健全化判断比率'!B77)</f>
        <v>福岡県後期高齢者医療広域連合（一般会計）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Mry9yFhw6fqy1ttlpddSFdprMi3dFksvcjWVFvd5FV41v1aW+BDJDZ5tIsgDl9rKUBSo+JUrFDbVweff59SZbQ==" saltValue="aI+afvUw0NuNVLx7MuiIn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10" t="s">
        <v>567</v>
      </c>
      <c r="D34" s="1210"/>
      <c r="E34" s="1211"/>
      <c r="F34" s="32" t="s">
        <v>568</v>
      </c>
      <c r="G34" s="33" t="s">
        <v>569</v>
      </c>
      <c r="H34" s="33" t="s">
        <v>570</v>
      </c>
      <c r="I34" s="33" t="s">
        <v>571</v>
      </c>
      <c r="J34" s="34" t="s">
        <v>572</v>
      </c>
      <c r="K34" s="22"/>
      <c r="L34" s="22"/>
      <c r="M34" s="22"/>
      <c r="N34" s="22"/>
      <c r="O34" s="22"/>
      <c r="P34" s="22"/>
    </row>
    <row r="35" spans="1:16" ht="39" customHeight="1" x14ac:dyDescent="0.15">
      <c r="A35" s="22"/>
      <c r="B35" s="35"/>
      <c r="C35" s="1204" t="s">
        <v>573</v>
      </c>
      <c r="D35" s="1205"/>
      <c r="E35" s="1206"/>
      <c r="F35" s="36" t="s">
        <v>574</v>
      </c>
      <c r="G35" s="37" t="s">
        <v>575</v>
      </c>
      <c r="H35" s="37" t="s">
        <v>576</v>
      </c>
      <c r="I35" s="37" t="s">
        <v>577</v>
      </c>
      <c r="J35" s="38" t="s">
        <v>578</v>
      </c>
      <c r="K35" s="22"/>
      <c r="L35" s="22"/>
      <c r="M35" s="22"/>
      <c r="N35" s="22"/>
      <c r="O35" s="22"/>
      <c r="P35" s="22"/>
    </row>
    <row r="36" spans="1:16" ht="39" customHeight="1" x14ac:dyDescent="0.15">
      <c r="A36" s="22"/>
      <c r="B36" s="35"/>
      <c r="C36" s="1204" t="s">
        <v>579</v>
      </c>
      <c r="D36" s="1205"/>
      <c r="E36" s="1206"/>
      <c r="F36" s="36">
        <v>1.18</v>
      </c>
      <c r="G36" s="37">
        <v>1.1100000000000001</v>
      </c>
      <c r="H36" s="37">
        <v>0.31</v>
      </c>
      <c r="I36" s="37" t="s">
        <v>580</v>
      </c>
      <c r="J36" s="38" t="s">
        <v>581</v>
      </c>
      <c r="K36" s="22"/>
      <c r="L36" s="22"/>
      <c r="M36" s="22"/>
      <c r="N36" s="22"/>
      <c r="O36" s="22"/>
      <c r="P36" s="22"/>
    </row>
    <row r="37" spans="1:16" ht="39" customHeight="1" x14ac:dyDescent="0.15">
      <c r="A37" s="22"/>
      <c r="B37" s="35"/>
      <c r="C37" s="1204" t="s">
        <v>582</v>
      </c>
      <c r="D37" s="1205"/>
      <c r="E37" s="1206"/>
      <c r="F37" s="36">
        <v>17.54</v>
      </c>
      <c r="G37" s="37">
        <v>18.239999999999998</v>
      </c>
      <c r="H37" s="37">
        <v>17.96</v>
      </c>
      <c r="I37" s="37">
        <v>17.11</v>
      </c>
      <c r="J37" s="38">
        <v>17.149999999999999</v>
      </c>
      <c r="K37" s="22"/>
      <c r="L37" s="22"/>
      <c r="M37" s="22"/>
      <c r="N37" s="22"/>
      <c r="O37" s="22"/>
      <c r="P37" s="22"/>
    </row>
    <row r="38" spans="1:16" ht="39" customHeight="1" x14ac:dyDescent="0.15">
      <c r="A38" s="22"/>
      <c r="B38" s="35"/>
      <c r="C38" s="1204" t="s">
        <v>583</v>
      </c>
      <c r="D38" s="1205"/>
      <c r="E38" s="1206"/>
      <c r="F38" s="36">
        <v>4</v>
      </c>
      <c r="G38" s="37">
        <v>4.42</v>
      </c>
      <c r="H38" s="37">
        <v>3.85</v>
      </c>
      <c r="I38" s="37">
        <v>4.38</v>
      </c>
      <c r="J38" s="38">
        <v>7.74</v>
      </c>
      <c r="K38" s="22"/>
      <c r="L38" s="22"/>
      <c r="M38" s="22"/>
      <c r="N38" s="22"/>
      <c r="O38" s="22"/>
      <c r="P38" s="22"/>
    </row>
    <row r="39" spans="1:16" ht="39" customHeight="1" x14ac:dyDescent="0.15">
      <c r="A39" s="22"/>
      <c r="B39" s="35"/>
      <c r="C39" s="1204" t="s">
        <v>584</v>
      </c>
      <c r="D39" s="1205"/>
      <c r="E39" s="1206"/>
      <c r="F39" s="36">
        <v>1.29</v>
      </c>
      <c r="G39" s="37">
        <v>1.66</v>
      </c>
      <c r="H39" s="37">
        <v>2.2599999999999998</v>
      </c>
      <c r="I39" s="37">
        <v>2.36</v>
      </c>
      <c r="J39" s="38">
        <v>2.61</v>
      </c>
      <c r="K39" s="22"/>
      <c r="L39" s="22"/>
      <c r="M39" s="22"/>
      <c r="N39" s="22"/>
      <c r="O39" s="22"/>
      <c r="P39" s="22"/>
    </row>
    <row r="40" spans="1:16" ht="39" customHeight="1" x14ac:dyDescent="0.15">
      <c r="A40" s="22"/>
      <c r="B40" s="35"/>
      <c r="C40" s="1204" t="s">
        <v>585</v>
      </c>
      <c r="D40" s="1205"/>
      <c r="E40" s="1206"/>
      <c r="F40" s="36">
        <v>0.03</v>
      </c>
      <c r="G40" s="37">
        <v>0.03</v>
      </c>
      <c r="H40" s="37">
        <v>0.03</v>
      </c>
      <c r="I40" s="37">
        <v>0.03</v>
      </c>
      <c r="J40" s="38">
        <v>0.66</v>
      </c>
      <c r="K40" s="22"/>
      <c r="L40" s="22"/>
      <c r="M40" s="22"/>
      <c r="N40" s="22"/>
      <c r="O40" s="22"/>
      <c r="P40" s="22"/>
    </row>
    <row r="41" spans="1:16" ht="39" customHeight="1" x14ac:dyDescent="0.15">
      <c r="A41" s="22"/>
      <c r="B41" s="35"/>
      <c r="C41" s="1204" t="s">
        <v>586</v>
      </c>
      <c r="D41" s="1205"/>
      <c r="E41" s="1206"/>
      <c r="F41" s="36">
        <v>0.18</v>
      </c>
      <c r="G41" s="37">
        <v>0.19</v>
      </c>
      <c r="H41" s="37">
        <v>0.17</v>
      </c>
      <c r="I41" s="37">
        <v>0.17</v>
      </c>
      <c r="J41" s="38">
        <v>0.17</v>
      </c>
      <c r="K41" s="22"/>
      <c r="L41" s="22"/>
      <c r="M41" s="22"/>
      <c r="N41" s="22"/>
      <c r="O41" s="22"/>
      <c r="P41" s="22"/>
    </row>
    <row r="42" spans="1:16" ht="39" customHeight="1" x14ac:dyDescent="0.15">
      <c r="A42" s="22"/>
      <c r="B42" s="39"/>
      <c r="C42" s="1204" t="s">
        <v>587</v>
      </c>
      <c r="D42" s="1205"/>
      <c r="E42" s="1206"/>
      <c r="F42" s="36" t="s">
        <v>516</v>
      </c>
      <c r="G42" s="37" t="s">
        <v>516</v>
      </c>
      <c r="H42" s="37" t="s">
        <v>516</v>
      </c>
      <c r="I42" s="37" t="s">
        <v>516</v>
      </c>
      <c r="J42" s="38" t="s">
        <v>516</v>
      </c>
      <c r="K42" s="22"/>
      <c r="L42" s="22"/>
      <c r="M42" s="22"/>
      <c r="N42" s="22"/>
      <c r="O42" s="22"/>
      <c r="P42" s="22"/>
    </row>
    <row r="43" spans="1:16" ht="39" customHeight="1" thickBot="1" x14ac:dyDescent="0.2">
      <c r="A43" s="22"/>
      <c r="B43" s="40"/>
      <c r="C43" s="1207" t="s">
        <v>588</v>
      </c>
      <c r="D43" s="1208"/>
      <c r="E43" s="1209"/>
      <c r="F43" s="41">
        <v>0</v>
      </c>
      <c r="G43" s="42">
        <v>0.01</v>
      </c>
      <c r="H43" s="42">
        <v>0.01</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6iEbTb1c9lxmLy7IynwjvRo56UgEVOnSo6YcKTZDNb7yd9MW3/t6BtI4t7Ah72tSHKOZ/ppBuOcUj7ZIzeG7Q==" saltValue="/xn7OPnQR9y2YK3vyu4C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2022</v>
      </c>
      <c r="L45" s="60">
        <v>1947</v>
      </c>
      <c r="M45" s="60">
        <v>1952</v>
      </c>
      <c r="N45" s="60">
        <v>1993</v>
      </c>
      <c r="O45" s="61">
        <v>1625</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516</v>
      </c>
      <c r="L46" s="64" t="s">
        <v>516</v>
      </c>
      <c r="M46" s="64" t="s">
        <v>516</v>
      </c>
      <c r="N46" s="64" t="s">
        <v>516</v>
      </c>
      <c r="O46" s="65" t="s">
        <v>516</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516</v>
      </c>
      <c r="L47" s="64" t="s">
        <v>516</v>
      </c>
      <c r="M47" s="64" t="s">
        <v>516</v>
      </c>
      <c r="N47" s="64" t="s">
        <v>516</v>
      </c>
      <c r="O47" s="65" t="s">
        <v>516</v>
      </c>
      <c r="P47" s="48"/>
      <c r="Q47" s="48"/>
      <c r="R47" s="48"/>
      <c r="S47" s="48"/>
      <c r="T47" s="48"/>
      <c r="U47" s="48"/>
    </row>
    <row r="48" spans="1:21" ht="30.75" customHeight="1" x14ac:dyDescent="0.15">
      <c r="A48" s="48"/>
      <c r="B48" s="1232"/>
      <c r="C48" s="1233"/>
      <c r="D48" s="62"/>
      <c r="E48" s="1214" t="s">
        <v>15</v>
      </c>
      <c r="F48" s="1214"/>
      <c r="G48" s="1214"/>
      <c r="H48" s="1214"/>
      <c r="I48" s="1214"/>
      <c r="J48" s="1215"/>
      <c r="K48" s="63">
        <v>671</v>
      </c>
      <c r="L48" s="64">
        <v>730</v>
      </c>
      <c r="M48" s="64">
        <v>704</v>
      </c>
      <c r="N48" s="64">
        <v>731</v>
      </c>
      <c r="O48" s="65">
        <v>738</v>
      </c>
      <c r="P48" s="48"/>
      <c r="Q48" s="48"/>
      <c r="R48" s="48"/>
      <c r="S48" s="48"/>
      <c r="T48" s="48"/>
      <c r="U48" s="48"/>
    </row>
    <row r="49" spans="1:21" ht="30.75" customHeight="1" x14ac:dyDescent="0.15">
      <c r="A49" s="48"/>
      <c r="B49" s="1232"/>
      <c r="C49" s="1233"/>
      <c r="D49" s="62"/>
      <c r="E49" s="1214" t="s">
        <v>16</v>
      </c>
      <c r="F49" s="1214"/>
      <c r="G49" s="1214"/>
      <c r="H49" s="1214"/>
      <c r="I49" s="1214"/>
      <c r="J49" s="1215"/>
      <c r="K49" s="63">
        <v>85</v>
      </c>
      <c r="L49" s="64">
        <v>88</v>
      </c>
      <c r="M49" s="64">
        <v>92</v>
      </c>
      <c r="N49" s="64">
        <v>90</v>
      </c>
      <c r="O49" s="65">
        <v>89</v>
      </c>
      <c r="P49" s="48"/>
      <c r="Q49" s="48"/>
      <c r="R49" s="48"/>
      <c r="S49" s="48"/>
      <c r="T49" s="48"/>
      <c r="U49" s="48"/>
    </row>
    <row r="50" spans="1:21" ht="30.75" customHeight="1" x14ac:dyDescent="0.15">
      <c r="A50" s="48"/>
      <c r="B50" s="1232"/>
      <c r="C50" s="1233"/>
      <c r="D50" s="62"/>
      <c r="E50" s="1214" t="s">
        <v>17</v>
      </c>
      <c r="F50" s="1214"/>
      <c r="G50" s="1214"/>
      <c r="H50" s="1214"/>
      <c r="I50" s="1214"/>
      <c r="J50" s="1215"/>
      <c r="K50" s="63" t="s">
        <v>516</v>
      </c>
      <c r="L50" s="64" t="s">
        <v>516</v>
      </c>
      <c r="M50" s="64" t="s">
        <v>516</v>
      </c>
      <c r="N50" s="64" t="s">
        <v>516</v>
      </c>
      <c r="O50" s="65" t="s">
        <v>516</v>
      </c>
      <c r="P50" s="48"/>
      <c r="Q50" s="48"/>
      <c r="R50" s="48"/>
      <c r="S50" s="48"/>
      <c r="T50" s="48"/>
      <c r="U50" s="48"/>
    </row>
    <row r="51" spans="1:21" ht="30.75" customHeight="1" x14ac:dyDescent="0.15">
      <c r="A51" s="48"/>
      <c r="B51" s="1234"/>
      <c r="C51" s="1235"/>
      <c r="D51" s="66"/>
      <c r="E51" s="1214" t="s">
        <v>18</v>
      </c>
      <c r="F51" s="1214"/>
      <c r="G51" s="1214"/>
      <c r="H51" s="1214"/>
      <c r="I51" s="1214"/>
      <c r="J51" s="1215"/>
      <c r="K51" s="63">
        <v>0</v>
      </c>
      <c r="L51" s="64">
        <v>0</v>
      </c>
      <c r="M51" s="64" t="s">
        <v>516</v>
      </c>
      <c r="N51" s="64">
        <v>0</v>
      </c>
      <c r="O51" s="65" t="s">
        <v>516</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1549</v>
      </c>
      <c r="L52" s="64">
        <v>1501</v>
      </c>
      <c r="M52" s="64">
        <v>1545</v>
      </c>
      <c r="N52" s="64">
        <v>1601</v>
      </c>
      <c r="O52" s="65">
        <v>1549</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1229</v>
      </c>
      <c r="L53" s="69">
        <v>1264</v>
      </c>
      <c r="M53" s="69">
        <v>1203</v>
      </c>
      <c r="N53" s="69">
        <v>1213</v>
      </c>
      <c r="O53" s="70">
        <v>903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516</v>
      </c>
      <c r="L57" s="84" t="s">
        <v>516</v>
      </c>
      <c r="M57" s="84" t="s">
        <v>516</v>
      </c>
      <c r="N57" s="84" t="s">
        <v>516</v>
      </c>
      <c r="O57" s="85" t="s">
        <v>516</v>
      </c>
    </row>
    <row r="58" spans="1:21" ht="31.5" customHeight="1" thickBot="1" x14ac:dyDescent="0.2">
      <c r="B58" s="1222"/>
      <c r="C58" s="1223"/>
      <c r="D58" s="1227" t="s">
        <v>27</v>
      </c>
      <c r="E58" s="1228"/>
      <c r="F58" s="1228"/>
      <c r="G58" s="1228"/>
      <c r="H58" s="1228"/>
      <c r="I58" s="1228"/>
      <c r="J58" s="1229"/>
      <c r="K58" s="86" t="s">
        <v>516</v>
      </c>
      <c r="L58" s="87" t="s">
        <v>516</v>
      </c>
      <c r="M58" s="87" t="s">
        <v>516</v>
      </c>
      <c r="N58" s="87" t="s">
        <v>516</v>
      </c>
      <c r="O58" s="88" t="s">
        <v>516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X6J0Fep+D+RgepupXwIRvuSzkdFLoINV9F77MHECpiaZJUABcEqDLd16K0/NyFMEF+Dm0N4Uk6QiO8CJhxqTg==" saltValue="v/iTMRLJFdpDrIgtfoV6+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50" t="s">
        <v>30</v>
      </c>
      <c r="C41" s="1251"/>
      <c r="D41" s="102"/>
      <c r="E41" s="1252" t="s">
        <v>31</v>
      </c>
      <c r="F41" s="1252"/>
      <c r="G41" s="1252"/>
      <c r="H41" s="1253"/>
      <c r="I41" s="103">
        <v>14323</v>
      </c>
      <c r="J41" s="104">
        <v>13517</v>
      </c>
      <c r="K41" s="104">
        <v>12792</v>
      </c>
      <c r="L41" s="104">
        <v>11616</v>
      </c>
      <c r="M41" s="105">
        <v>11165</v>
      </c>
    </row>
    <row r="42" spans="2:13" ht="27.75" customHeight="1" x14ac:dyDescent="0.15">
      <c r="B42" s="1240"/>
      <c r="C42" s="1241"/>
      <c r="D42" s="106"/>
      <c r="E42" s="1244" t="s">
        <v>32</v>
      </c>
      <c r="F42" s="1244"/>
      <c r="G42" s="1244"/>
      <c r="H42" s="1245"/>
      <c r="I42" s="107" t="s">
        <v>516</v>
      </c>
      <c r="J42" s="108" t="s">
        <v>516</v>
      </c>
      <c r="K42" s="108" t="s">
        <v>516</v>
      </c>
      <c r="L42" s="108" t="s">
        <v>516</v>
      </c>
      <c r="M42" s="109" t="s">
        <v>516</v>
      </c>
    </row>
    <row r="43" spans="2:13" ht="27.75" customHeight="1" x14ac:dyDescent="0.15">
      <c r="B43" s="1240"/>
      <c r="C43" s="1241"/>
      <c r="D43" s="106"/>
      <c r="E43" s="1244" t="s">
        <v>33</v>
      </c>
      <c r="F43" s="1244"/>
      <c r="G43" s="1244"/>
      <c r="H43" s="1245"/>
      <c r="I43" s="107">
        <v>11400</v>
      </c>
      <c r="J43" s="108">
        <v>11759</v>
      </c>
      <c r="K43" s="108">
        <v>12757</v>
      </c>
      <c r="L43" s="108">
        <v>12509</v>
      </c>
      <c r="M43" s="109">
        <v>11997</v>
      </c>
    </row>
    <row r="44" spans="2:13" ht="27.75" customHeight="1" x14ac:dyDescent="0.15">
      <c r="B44" s="1240"/>
      <c r="C44" s="1241"/>
      <c r="D44" s="106"/>
      <c r="E44" s="1244" t="s">
        <v>34</v>
      </c>
      <c r="F44" s="1244"/>
      <c r="G44" s="1244"/>
      <c r="H44" s="1245"/>
      <c r="I44" s="107">
        <v>630</v>
      </c>
      <c r="J44" s="108">
        <v>551</v>
      </c>
      <c r="K44" s="108">
        <v>468</v>
      </c>
      <c r="L44" s="108">
        <v>386</v>
      </c>
      <c r="M44" s="109">
        <v>309</v>
      </c>
    </row>
    <row r="45" spans="2:13" ht="27.75" customHeight="1" x14ac:dyDescent="0.15">
      <c r="B45" s="1240"/>
      <c r="C45" s="1241"/>
      <c r="D45" s="106"/>
      <c r="E45" s="1244" t="s">
        <v>35</v>
      </c>
      <c r="F45" s="1244"/>
      <c r="G45" s="1244"/>
      <c r="H45" s="1245"/>
      <c r="I45" s="107">
        <v>2577</v>
      </c>
      <c r="J45" s="108">
        <v>2434</v>
      </c>
      <c r="K45" s="108">
        <v>2121</v>
      </c>
      <c r="L45" s="108">
        <v>1619</v>
      </c>
      <c r="M45" s="109">
        <v>1237</v>
      </c>
    </row>
    <row r="46" spans="2:13" ht="27.75" customHeight="1" x14ac:dyDescent="0.15">
      <c r="B46" s="1240"/>
      <c r="C46" s="1241"/>
      <c r="D46" s="110"/>
      <c r="E46" s="1244" t="s">
        <v>36</v>
      </c>
      <c r="F46" s="1244"/>
      <c r="G46" s="1244"/>
      <c r="H46" s="1245"/>
      <c r="I46" s="107" t="s">
        <v>516</v>
      </c>
      <c r="J46" s="108" t="s">
        <v>516</v>
      </c>
      <c r="K46" s="108" t="s">
        <v>516</v>
      </c>
      <c r="L46" s="108" t="s">
        <v>516</v>
      </c>
      <c r="M46" s="109" t="s">
        <v>516</v>
      </c>
    </row>
    <row r="47" spans="2:13" ht="27.75" customHeight="1" x14ac:dyDescent="0.15">
      <c r="B47" s="1240"/>
      <c r="C47" s="1241"/>
      <c r="D47" s="111"/>
      <c r="E47" s="1254" t="s">
        <v>37</v>
      </c>
      <c r="F47" s="1255"/>
      <c r="G47" s="1255"/>
      <c r="H47" s="1256"/>
      <c r="I47" s="107" t="s">
        <v>516</v>
      </c>
      <c r="J47" s="108" t="s">
        <v>516</v>
      </c>
      <c r="K47" s="108" t="s">
        <v>516</v>
      </c>
      <c r="L47" s="108" t="s">
        <v>516</v>
      </c>
      <c r="M47" s="109" t="s">
        <v>516</v>
      </c>
    </row>
    <row r="48" spans="2:13" ht="27.75" customHeight="1" x14ac:dyDescent="0.15">
      <c r="B48" s="1240"/>
      <c r="C48" s="1241"/>
      <c r="D48" s="106"/>
      <c r="E48" s="1244" t="s">
        <v>38</v>
      </c>
      <c r="F48" s="1244"/>
      <c r="G48" s="1244"/>
      <c r="H48" s="1245"/>
      <c r="I48" s="107" t="s">
        <v>516</v>
      </c>
      <c r="J48" s="108" t="s">
        <v>516</v>
      </c>
      <c r="K48" s="108" t="s">
        <v>516</v>
      </c>
      <c r="L48" s="108" t="s">
        <v>516</v>
      </c>
      <c r="M48" s="109" t="s">
        <v>516</v>
      </c>
    </row>
    <row r="49" spans="2:13" ht="27.75" customHeight="1" x14ac:dyDescent="0.15">
      <c r="B49" s="1242"/>
      <c r="C49" s="1243"/>
      <c r="D49" s="106"/>
      <c r="E49" s="1244" t="s">
        <v>39</v>
      </c>
      <c r="F49" s="1244"/>
      <c r="G49" s="1244"/>
      <c r="H49" s="1245"/>
      <c r="I49" s="107" t="s">
        <v>516</v>
      </c>
      <c r="J49" s="108" t="s">
        <v>516</v>
      </c>
      <c r="K49" s="108" t="s">
        <v>516</v>
      </c>
      <c r="L49" s="108" t="s">
        <v>516</v>
      </c>
      <c r="M49" s="109" t="s">
        <v>516</v>
      </c>
    </row>
    <row r="50" spans="2:13" ht="27.75" customHeight="1" x14ac:dyDescent="0.15">
      <c r="B50" s="1238" t="s">
        <v>40</v>
      </c>
      <c r="C50" s="1239"/>
      <c r="D50" s="112"/>
      <c r="E50" s="1244" t="s">
        <v>41</v>
      </c>
      <c r="F50" s="1244"/>
      <c r="G50" s="1244"/>
      <c r="H50" s="1245"/>
      <c r="I50" s="107">
        <v>3533</v>
      </c>
      <c r="J50" s="108">
        <v>2711</v>
      </c>
      <c r="K50" s="108">
        <v>2402</v>
      </c>
      <c r="L50" s="108">
        <v>1738</v>
      </c>
      <c r="M50" s="109">
        <v>1336</v>
      </c>
    </row>
    <row r="51" spans="2:13" ht="27.75" customHeight="1" x14ac:dyDescent="0.15">
      <c r="B51" s="1240"/>
      <c r="C51" s="1241"/>
      <c r="D51" s="106"/>
      <c r="E51" s="1244" t="s">
        <v>42</v>
      </c>
      <c r="F51" s="1244"/>
      <c r="G51" s="1244"/>
      <c r="H51" s="1245"/>
      <c r="I51" s="107">
        <v>4008</v>
      </c>
      <c r="J51" s="108">
        <v>4178</v>
      </c>
      <c r="K51" s="108">
        <v>4380</v>
      </c>
      <c r="L51" s="108">
        <v>4189</v>
      </c>
      <c r="M51" s="109">
        <v>4049</v>
      </c>
    </row>
    <row r="52" spans="2:13" ht="27.75" customHeight="1" x14ac:dyDescent="0.15">
      <c r="B52" s="1242"/>
      <c r="C52" s="1243"/>
      <c r="D52" s="106"/>
      <c r="E52" s="1244" t="s">
        <v>43</v>
      </c>
      <c r="F52" s="1244"/>
      <c r="G52" s="1244"/>
      <c r="H52" s="1245"/>
      <c r="I52" s="107">
        <v>15294</v>
      </c>
      <c r="J52" s="108">
        <v>15155</v>
      </c>
      <c r="K52" s="108">
        <v>15497</v>
      </c>
      <c r="L52" s="108">
        <v>15187</v>
      </c>
      <c r="M52" s="109">
        <v>14834</v>
      </c>
    </row>
    <row r="53" spans="2:13" ht="27.75" customHeight="1" thickBot="1" x14ac:dyDescent="0.2">
      <c r="B53" s="1246" t="s">
        <v>44</v>
      </c>
      <c r="C53" s="1247"/>
      <c r="D53" s="113"/>
      <c r="E53" s="1248" t="s">
        <v>45</v>
      </c>
      <c r="F53" s="1248"/>
      <c r="G53" s="1248"/>
      <c r="H53" s="1249"/>
      <c r="I53" s="114">
        <v>6096</v>
      </c>
      <c r="J53" s="115">
        <v>6216</v>
      </c>
      <c r="K53" s="115">
        <v>5858</v>
      </c>
      <c r="L53" s="115">
        <v>5016</v>
      </c>
      <c r="M53" s="116">
        <v>4491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C9b9sEdtZul9U8ZVJCI8MbrwgDkAbaDnlDahqjFdpPtii4hAyqdSZW8Ey9R48ZFei+RtTh2+hUQkcNVbIxbvw==" saltValue="HnBg9aRH/6SSwpAZKITx0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265" t="s">
        <v>48</v>
      </c>
      <c r="D55" s="1265"/>
      <c r="E55" s="1266"/>
      <c r="F55" s="128">
        <v>728</v>
      </c>
      <c r="G55" s="128">
        <v>333</v>
      </c>
      <c r="H55" s="129">
        <v>134</v>
      </c>
    </row>
    <row r="56" spans="2:8" ht="52.5" customHeight="1" x14ac:dyDescent="0.15">
      <c r="B56" s="130"/>
      <c r="C56" s="1267" t="s">
        <v>49</v>
      </c>
      <c r="D56" s="1267"/>
      <c r="E56" s="1268"/>
      <c r="F56" s="131">
        <v>215</v>
      </c>
      <c r="G56" s="131">
        <v>16</v>
      </c>
      <c r="H56" s="132">
        <v>17</v>
      </c>
    </row>
    <row r="57" spans="2:8" ht="53.25" customHeight="1" x14ac:dyDescent="0.15">
      <c r="B57" s="130"/>
      <c r="C57" s="1269" t="s">
        <v>50</v>
      </c>
      <c r="D57" s="1269"/>
      <c r="E57" s="1270"/>
      <c r="F57" s="133">
        <v>1176</v>
      </c>
      <c r="G57" s="133">
        <v>1104</v>
      </c>
      <c r="H57" s="134">
        <v>899</v>
      </c>
    </row>
    <row r="58" spans="2:8" ht="45.75" customHeight="1" x14ac:dyDescent="0.15">
      <c r="B58" s="135"/>
      <c r="C58" s="1257" t="s">
        <v>608</v>
      </c>
      <c r="D58" s="1258"/>
      <c r="E58" s="1259"/>
      <c r="F58" s="136">
        <v>616</v>
      </c>
      <c r="G58" s="136">
        <v>617</v>
      </c>
      <c r="H58" s="137">
        <v>617</v>
      </c>
    </row>
    <row r="59" spans="2:8" ht="45.75" customHeight="1" x14ac:dyDescent="0.15">
      <c r="B59" s="135"/>
      <c r="C59" s="1257" t="s">
        <v>609</v>
      </c>
      <c r="D59" s="1258"/>
      <c r="E59" s="1259"/>
      <c r="F59" s="136">
        <v>111</v>
      </c>
      <c r="G59" s="136">
        <v>111</v>
      </c>
      <c r="H59" s="137">
        <v>111</v>
      </c>
    </row>
    <row r="60" spans="2:8" ht="45.75" customHeight="1" x14ac:dyDescent="0.15">
      <c r="B60" s="135"/>
      <c r="C60" s="1257" t="s">
        <v>610</v>
      </c>
      <c r="D60" s="1258"/>
      <c r="E60" s="1259"/>
      <c r="F60" s="136">
        <v>79</v>
      </c>
      <c r="G60" s="136">
        <v>80</v>
      </c>
      <c r="H60" s="137">
        <v>79</v>
      </c>
    </row>
    <row r="61" spans="2:8" ht="45.75" customHeight="1" x14ac:dyDescent="0.15">
      <c r="B61" s="135"/>
      <c r="C61" s="1257" t="s">
        <v>611</v>
      </c>
      <c r="D61" s="1258"/>
      <c r="E61" s="1259"/>
      <c r="F61" s="136">
        <v>26</v>
      </c>
      <c r="G61" s="136">
        <v>36</v>
      </c>
      <c r="H61" s="137">
        <v>10</v>
      </c>
    </row>
    <row r="62" spans="2:8" ht="45.75" customHeight="1" thickBot="1" x14ac:dyDescent="0.2">
      <c r="B62" s="138"/>
      <c r="C62" s="1260" t="s">
        <v>612</v>
      </c>
      <c r="D62" s="1261"/>
      <c r="E62" s="1262"/>
      <c r="F62" s="139">
        <v>5</v>
      </c>
      <c r="G62" s="139">
        <v>15</v>
      </c>
      <c r="H62" s="140">
        <v>10</v>
      </c>
    </row>
    <row r="63" spans="2:8" ht="52.5" customHeight="1" thickBot="1" x14ac:dyDescent="0.2">
      <c r="B63" s="141"/>
      <c r="C63" s="1263" t="s">
        <v>51</v>
      </c>
      <c r="D63" s="1263"/>
      <c r="E63" s="1264"/>
      <c r="F63" s="142">
        <v>2118</v>
      </c>
      <c r="G63" s="142">
        <v>1453</v>
      </c>
      <c r="H63" s="143">
        <v>1050</v>
      </c>
    </row>
    <row r="64" spans="2:8" ht="15" customHeight="1" x14ac:dyDescent="0.15"/>
  </sheetData>
  <sheetProtection algorithmName="SHA-512" hashValue="TEOaTrS0oqRi18g6WAr89pk5RmoxZRMU93uOTf2tSrpZXB1f9CFNqgbG1sAE3W94upGJdIKMekwnxEpQiZwH6w==" saltValue="a+sOkQzuJbJBE3vxJeZN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5570F-49A0-467B-A8B5-2F1F05318A84}">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613</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613</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614</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615</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616</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617</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558</v>
      </c>
      <c r="BQ50" s="1305"/>
      <c r="BR50" s="1305"/>
      <c r="BS50" s="1305"/>
      <c r="BT50" s="1305"/>
      <c r="BU50" s="1305"/>
      <c r="BV50" s="1305"/>
      <c r="BW50" s="1305"/>
      <c r="BX50" s="1305" t="s">
        <v>559</v>
      </c>
      <c r="BY50" s="1305"/>
      <c r="BZ50" s="1305"/>
      <c r="CA50" s="1305"/>
      <c r="CB50" s="1305"/>
      <c r="CC50" s="1305"/>
      <c r="CD50" s="1305"/>
      <c r="CE50" s="1305"/>
      <c r="CF50" s="1305" t="s">
        <v>560</v>
      </c>
      <c r="CG50" s="1305"/>
      <c r="CH50" s="1305"/>
      <c r="CI50" s="1305"/>
      <c r="CJ50" s="1305"/>
      <c r="CK50" s="1305"/>
      <c r="CL50" s="1305"/>
      <c r="CM50" s="1305"/>
      <c r="CN50" s="1305" t="s">
        <v>561</v>
      </c>
      <c r="CO50" s="1305"/>
      <c r="CP50" s="1305"/>
      <c r="CQ50" s="1305"/>
      <c r="CR50" s="1305"/>
      <c r="CS50" s="1305"/>
      <c r="CT50" s="1305"/>
      <c r="CU50" s="1305"/>
      <c r="CV50" s="1305" t="s">
        <v>562</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618</v>
      </c>
      <c r="AO51" s="1309"/>
      <c r="AP51" s="1309"/>
      <c r="AQ51" s="1309"/>
      <c r="AR51" s="1309"/>
      <c r="AS51" s="1309"/>
      <c r="AT51" s="1309"/>
      <c r="AU51" s="1309"/>
      <c r="AV51" s="1309"/>
      <c r="AW51" s="1309"/>
      <c r="AX51" s="1309"/>
      <c r="AY51" s="1309"/>
      <c r="AZ51" s="1309"/>
      <c r="BA51" s="1309"/>
      <c r="BB51" s="1309" t="s">
        <v>619</v>
      </c>
      <c r="BC51" s="1309"/>
      <c r="BD51" s="1309"/>
      <c r="BE51" s="1309"/>
      <c r="BF51" s="1309"/>
      <c r="BG51" s="1309"/>
      <c r="BH51" s="1309"/>
      <c r="BI51" s="1309"/>
      <c r="BJ51" s="1309"/>
      <c r="BK51" s="1309"/>
      <c r="BL51" s="1309"/>
      <c r="BM51" s="1309"/>
      <c r="BN51" s="1309"/>
      <c r="BO51" s="1309"/>
      <c r="BP51" s="1310">
        <v>71.599999999999994</v>
      </c>
      <c r="BQ51" s="1310"/>
      <c r="BR51" s="1310"/>
      <c r="BS51" s="1310"/>
      <c r="BT51" s="1310"/>
      <c r="BU51" s="1310"/>
      <c r="BV51" s="1310"/>
      <c r="BW51" s="1310"/>
      <c r="BX51" s="1310">
        <v>74</v>
      </c>
      <c r="BY51" s="1310"/>
      <c r="BZ51" s="1310"/>
      <c r="CA51" s="1310"/>
      <c r="CB51" s="1310"/>
      <c r="CC51" s="1310"/>
      <c r="CD51" s="1310"/>
      <c r="CE51" s="1310"/>
      <c r="CF51" s="1311"/>
      <c r="CG51" s="1310"/>
      <c r="CH51" s="1310"/>
      <c r="CI51" s="1310"/>
      <c r="CJ51" s="1310"/>
      <c r="CK51" s="1310"/>
      <c r="CL51" s="1310"/>
      <c r="CM51" s="1310"/>
      <c r="CN51" s="1311"/>
      <c r="CO51" s="1310"/>
      <c r="CP51" s="1310"/>
      <c r="CQ51" s="1310"/>
      <c r="CR51" s="1310"/>
      <c r="CS51" s="1310"/>
      <c r="CT51" s="1310"/>
      <c r="CU51" s="1310"/>
      <c r="CV51" s="1311"/>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620</v>
      </c>
      <c r="BC53" s="1309"/>
      <c r="BD53" s="1309"/>
      <c r="BE53" s="1309"/>
      <c r="BF53" s="1309"/>
      <c r="BG53" s="1309"/>
      <c r="BH53" s="1309"/>
      <c r="BI53" s="1309"/>
      <c r="BJ53" s="1309"/>
      <c r="BK53" s="1309"/>
      <c r="BL53" s="1309"/>
      <c r="BM53" s="1309"/>
      <c r="BN53" s="1309"/>
      <c r="BO53" s="1309"/>
      <c r="BP53" s="1310">
        <v>61.9</v>
      </c>
      <c r="BQ53" s="1310"/>
      <c r="BR53" s="1310"/>
      <c r="BS53" s="1310"/>
      <c r="BT53" s="1310"/>
      <c r="BU53" s="1310"/>
      <c r="BV53" s="1310"/>
      <c r="BW53" s="1310"/>
      <c r="BX53" s="1310">
        <v>65.2</v>
      </c>
      <c r="BY53" s="1310"/>
      <c r="BZ53" s="1310"/>
      <c r="CA53" s="1310"/>
      <c r="CB53" s="1310"/>
      <c r="CC53" s="1310"/>
      <c r="CD53" s="1310"/>
      <c r="CE53" s="1310"/>
      <c r="CF53" s="1311"/>
      <c r="CG53" s="1310"/>
      <c r="CH53" s="1310"/>
      <c r="CI53" s="1310"/>
      <c r="CJ53" s="1310"/>
      <c r="CK53" s="1310"/>
      <c r="CL53" s="1310"/>
      <c r="CM53" s="1310"/>
      <c r="CN53" s="1311"/>
      <c r="CO53" s="1310"/>
      <c r="CP53" s="1310"/>
      <c r="CQ53" s="1310"/>
      <c r="CR53" s="1310"/>
      <c r="CS53" s="1310"/>
      <c r="CT53" s="1310"/>
      <c r="CU53" s="1310"/>
      <c r="CV53" s="1311"/>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621</v>
      </c>
      <c r="AO55" s="1305"/>
      <c r="AP55" s="1305"/>
      <c r="AQ55" s="1305"/>
      <c r="AR55" s="1305"/>
      <c r="AS55" s="1305"/>
      <c r="AT55" s="1305"/>
      <c r="AU55" s="1305"/>
      <c r="AV55" s="1305"/>
      <c r="AW55" s="1305"/>
      <c r="AX55" s="1305"/>
      <c r="AY55" s="1305"/>
      <c r="AZ55" s="1305"/>
      <c r="BA55" s="1305"/>
      <c r="BB55" s="1309" t="s">
        <v>619</v>
      </c>
      <c r="BC55" s="1309"/>
      <c r="BD55" s="1309"/>
      <c r="BE55" s="1309"/>
      <c r="BF55" s="1309"/>
      <c r="BG55" s="1309"/>
      <c r="BH55" s="1309"/>
      <c r="BI55" s="1309"/>
      <c r="BJ55" s="1309"/>
      <c r="BK55" s="1309"/>
      <c r="BL55" s="1309"/>
      <c r="BM55" s="1309"/>
      <c r="BN55" s="1309"/>
      <c r="BO55" s="1309"/>
      <c r="BP55" s="1310">
        <v>41.5</v>
      </c>
      <c r="BQ55" s="1310"/>
      <c r="BR55" s="1310"/>
      <c r="BS55" s="1310"/>
      <c r="BT55" s="1310"/>
      <c r="BU55" s="1310"/>
      <c r="BV55" s="1310"/>
      <c r="BW55" s="1310"/>
      <c r="BX55" s="1310">
        <v>36.6</v>
      </c>
      <c r="BY55" s="1310"/>
      <c r="BZ55" s="1310"/>
      <c r="CA55" s="1310"/>
      <c r="CB55" s="1310"/>
      <c r="CC55" s="1310"/>
      <c r="CD55" s="1310"/>
      <c r="CE55" s="1310"/>
      <c r="CF55" s="1311"/>
      <c r="CG55" s="1310"/>
      <c r="CH55" s="1310"/>
      <c r="CI55" s="1310"/>
      <c r="CJ55" s="1310"/>
      <c r="CK55" s="1310"/>
      <c r="CL55" s="1310"/>
      <c r="CM55" s="1310"/>
      <c r="CN55" s="1311"/>
      <c r="CO55" s="1310"/>
      <c r="CP55" s="1310"/>
      <c r="CQ55" s="1310"/>
      <c r="CR55" s="1310"/>
      <c r="CS55" s="1310"/>
      <c r="CT55" s="1310"/>
      <c r="CU55" s="1310"/>
      <c r="CV55" s="1311"/>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620</v>
      </c>
      <c r="BC57" s="1309"/>
      <c r="BD57" s="1309"/>
      <c r="BE57" s="1309"/>
      <c r="BF57" s="1309"/>
      <c r="BG57" s="1309"/>
      <c r="BH57" s="1309"/>
      <c r="BI57" s="1309"/>
      <c r="BJ57" s="1309"/>
      <c r="BK57" s="1309"/>
      <c r="BL57" s="1309"/>
      <c r="BM57" s="1309"/>
      <c r="BN57" s="1309"/>
      <c r="BO57" s="1309"/>
      <c r="BP57" s="1310">
        <v>56.4</v>
      </c>
      <c r="BQ57" s="1310"/>
      <c r="BR57" s="1310"/>
      <c r="BS57" s="1310"/>
      <c r="BT57" s="1310"/>
      <c r="BU57" s="1310"/>
      <c r="BV57" s="1310"/>
      <c r="BW57" s="1310"/>
      <c r="BX57" s="1310">
        <v>58.8</v>
      </c>
      <c r="BY57" s="1310"/>
      <c r="BZ57" s="1310"/>
      <c r="CA57" s="1310"/>
      <c r="CB57" s="1310"/>
      <c r="CC57" s="1310"/>
      <c r="CD57" s="1310"/>
      <c r="CE57" s="1310"/>
      <c r="CF57" s="1311"/>
      <c r="CG57" s="1310"/>
      <c r="CH57" s="1310"/>
      <c r="CI57" s="1310"/>
      <c r="CJ57" s="1310"/>
      <c r="CK57" s="1310"/>
      <c r="CL57" s="1310"/>
      <c r="CM57" s="1310"/>
      <c r="CN57" s="1311"/>
      <c r="CO57" s="1310"/>
      <c r="CP57" s="1310"/>
      <c r="CQ57" s="1310"/>
      <c r="CR57" s="1310"/>
      <c r="CS57" s="1310"/>
      <c r="CT57" s="1310"/>
      <c r="CU57" s="1310"/>
      <c r="CV57" s="1311"/>
      <c r="CW57" s="1310"/>
      <c r="CX57" s="1310"/>
      <c r="CY57" s="1310"/>
      <c r="CZ57" s="1310"/>
      <c r="DA57" s="1310"/>
      <c r="DB57" s="1310"/>
      <c r="DC57" s="1310"/>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622</v>
      </c>
    </row>
    <row r="64" spans="1:109" x14ac:dyDescent="0.15">
      <c r="B64" s="1280"/>
      <c r="G64" s="1287"/>
      <c r="I64" s="1321"/>
      <c r="J64" s="1321"/>
      <c r="K64" s="1321"/>
      <c r="L64" s="1321"/>
      <c r="M64" s="1321"/>
      <c r="N64" s="1322"/>
      <c r="AM64" s="1287"/>
      <c r="AN64" s="1287" t="s">
        <v>615</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623</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617</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558</v>
      </c>
      <c r="BQ72" s="1305"/>
      <c r="BR72" s="1305"/>
      <c r="BS72" s="1305"/>
      <c r="BT72" s="1305"/>
      <c r="BU72" s="1305"/>
      <c r="BV72" s="1305"/>
      <c r="BW72" s="1305"/>
      <c r="BX72" s="1305" t="s">
        <v>559</v>
      </c>
      <c r="BY72" s="1305"/>
      <c r="BZ72" s="1305"/>
      <c r="CA72" s="1305"/>
      <c r="CB72" s="1305"/>
      <c r="CC72" s="1305"/>
      <c r="CD72" s="1305"/>
      <c r="CE72" s="1305"/>
      <c r="CF72" s="1305" t="s">
        <v>560</v>
      </c>
      <c r="CG72" s="1305"/>
      <c r="CH72" s="1305"/>
      <c r="CI72" s="1305"/>
      <c r="CJ72" s="1305"/>
      <c r="CK72" s="1305"/>
      <c r="CL72" s="1305"/>
      <c r="CM72" s="1305"/>
      <c r="CN72" s="1305" t="s">
        <v>561</v>
      </c>
      <c r="CO72" s="1305"/>
      <c r="CP72" s="1305"/>
      <c r="CQ72" s="1305"/>
      <c r="CR72" s="1305"/>
      <c r="CS72" s="1305"/>
      <c r="CT72" s="1305"/>
      <c r="CU72" s="1305"/>
      <c r="CV72" s="1305" t="s">
        <v>562</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618</v>
      </c>
      <c r="AO73" s="1309"/>
      <c r="AP73" s="1309"/>
      <c r="AQ73" s="1309"/>
      <c r="AR73" s="1309"/>
      <c r="AS73" s="1309"/>
      <c r="AT73" s="1309"/>
      <c r="AU73" s="1309"/>
      <c r="AV73" s="1309"/>
      <c r="AW73" s="1309"/>
      <c r="AX73" s="1309"/>
      <c r="AY73" s="1309"/>
      <c r="AZ73" s="1309"/>
      <c r="BA73" s="1309"/>
      <c r="BB73" s="1309" t="s">
        <v>619</v>
      </c>
      <c r="BC73" s="1309"/>
      <c r="BD73" s="1309"/>
      <c r="BE73" s="1309"/>
      <c r="BF73" s="1309"/>
      <c r="BG73" s="1309"/>
      <c r="BH73" s="1309"/>
      <c r="BI73" s="1309"/>
      <c r="BJ73" s="1309"/>
      <c r="BK73" s="1309"/>
      <c r="BL73" s="1309"/>
      <c r="BM73" s="1309"/>
      <c r="BN73" s="1309"/>
      <c r="BO73" s="1309"/>
      <c r="BP73" s="1310">
        <v>71.599999999999994</v>
      </c>
      <c r="BQ73" s="1310"/>
      <c r="BR73" s="1310"/>
      <c r="BS73" s="1310"/>
      <c r="BT73" s="1310"/>
      <c r="BU73" s="1310"/>
      <c r="BV73" s="1310"/>
      <c r="BW73" s="1310"/>
      <c r="BX73" s="1310">
        <v>74</v>
      </c>
      <c r="BY73" s="1310"/>
      <c r="BZ73" s="1310"/>
      <c r="CA73" s="1310"/>
      <c r="CB73" s="1310"/>
      <c r="CC73" s="1310"/>
      <c r="CD73" s="1310"/>
      <c r="CE73" s="1310"/>
      <c r="CF73" s="1310">
        <v>70.099999999999994</v>
      </c>
      <c r="CG73" s="1310"/>
      <c r="CH73" s="1310"/>
      <c r="CI73" s="1310"/>
      <c r="CJ73" s="1310"/>
      <c r="CK73" s="1310"/>
      <c r="CL73" s="1310"/>
      <c r="CM73" s="1310"/>
      <c r="CN73" s="1310">
        <v>60.7</v>
      </c>
      <c r="CO73" s="1310"/>
      <c r="CP73" s="1310"/>
      <c r="CQ73" s="1310"/>
      <c r="CR73" s="1310"/>
      <c r="CS73" s="1310"/>
      <c r="CT73" s="1310"/>
      <c r="CU73" s="1310"/>
      <c r="CV73" s="1310">
        <v>54.5</v>
      </c>
      <c r="CW73" s="1310"/>
      <c r="CX73" s="1310"/>
      <c r="CY73" s="1310"/>
      <c r="CZ73" s="1310"/>
      <c r="DA73" s="1310"/>
      <c r="DB73" s="1310"/>
      <c r="DC73" s="1310"/>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624</v>
      </c>
      <c r="BC75" s="1309"/>
      <c r="BD75" s="1309"/>
      <c r="BE75" s="1309"/>
      <c r="BF75" s="1309"/>
      <c r="BG75" s="1309"/>
      <c r="BH75" s="1309"/>
      <c r="BI75" s="1309"/>
      <c r="BJ75" s="1309"/>
      <c r="BK75" s="1309"/>
      <c r="BL75" s="1309"/>
      <c r="BM75" s="1309"/>
      <c r="BN75" s="1309"/>
      <c r="BO75" s="1309"/>
      <c r="BP75" s="1310">
        <v>14.5</v>
      </c>
      <c r="BQ75" s="1310"/>
      <c r="BR75" s="1310"/>
      <c r="BS75" s="1310"/>
      <c r="BT75" s="1310"/>
      <c r="BU75" s="1310"/>
      <c r="BV75" s="1310"/>
      <c r="BW75" s="1310"/>
      <c r="BX75" s="1310">
        <v>14.3</v>
      </c>
      <c r="BY75" s="1310"/>
      <c r="BZ75" s="1310"/>
      <c r="CA75" s="1310"/>
      <c r="CB75" s="1310"/>
      <c r="CC75" s="1310"/>
      <c r="CD75" s="1310"/>
      <c r="CE75" s="1310"/>
      <c r="CF75" s="1310">
        <v>14.6</v>
      </c>
      <c r="CG75" s="1310"/>
      <c r="CH75" s="1310"/>
      <c r="CI75" s="1310"/>
      <c r="CJ75" s="1310"/>
      <c r="CK75" s="1310"/>
      <c r="CL75" s="1310"/>
      <c r="CM75" s="1310"/>
      <c r="CN75" s="1310">
        <v>14.7</v>
      </c>
      <c r="CO75" s="1310"/>
      <c r="CP75" s="1310"/>
      <c r="CQ75" s="1310"/>
      <c r="CR75" s="1310"/>
      <c r="CS75" s="1310"/>
      <c r="CT75" s="1310"/>
      <c r="CU75" s="1310"/>
      <c r="CV75" s="1310">
        <v>13.3</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8"/>
      <c r="L77" s="1328"/>
      <c r="M77" s="1328"/>
      <c r="N77" s="1328"/>
      <c r="AN77" s="1305" t="s">
        <v>621</v>
      </c>
      <c r="AO77" s="1305"/>
      <c r="AP77" s="1305"/>
      <c r="AQ77" s="1305"/>
      <c r="AR77" s="1305"/>
      <c r="AS77" s="1305"/>
      <c r="AT77" s="1305"/>
      <c r="AU77" s="1305"/>
      <c r="AV77" s="1305"/>
      <c r="AW77" s="1305"/>
      <c r="AX77" s="1305"/>
      <c r="AY77" s="1305"/>
      <c r="AZ77" s="1305"/>
      <c r="BA77" s="1305"/>
      <c r="BB77" s="1309" t="s">
        <v>619</v>
      </c>
      <c r="BC77" s="1309"/>
      <c r="BD77" s="1309"/>
      <c r="BE77" s="1309"/>
      <c r="BF77" s="1309"/>
      <c r="BG77" s="1309"/>
      <c r="BH77" s="1309"/>
      <c r="BI77" s="1309"/>
      <c r="BJ77" s="1309"/>
      <c r="BK77" s="1309"/>
      <c r="BL77" s="1309"/>
      <c r="BM77" s="1309"/>
      <c r="BN77" s="1309"/>
      <c r="BO77" s="1309"/>
      <c r="BP77" s="1310">
        <v>41.5</v>
      </c>
      <c r="BQ77" s="1310"/>
      <c r="BR77" s="1310"/>
      <c r="BS77" s="1310"/>
      <c r="BT77" s="1310"/>
      <c r="BU77" s="1310"/>
      <c r="BV77" s="1310"/>
      <c r="BW77" s="1310"/>
      <c r="BX77" s="1310">
        <v>36.6</v>
      </c>
      <c r="BY77" s="1310"/>
      <c r="BZ77" s="1310"/>
      <c r="CA77" s="1310"/>
      <c r="CB77" s="1310"/>
      <c r="CC77" s="1310"/>
      <c r="CD77" s="1310"/>
      <c r="CE77" s="1310"/>
      <c r="CF77" s="1310">
        <v>37.700000000000003</v>
      </c>
      <c r="CG77" s="1310"/>
      <c r="CH77" s="1310"/>
      <c r="CI77" s="1310"/>
      <c r="CJ77" s="1310"/>
      <c r="CK77" s="1310"/>
      <c r="CL77" s="1310"/>
      <c r="CM77" s="1310"/>
      <c r="CN77" s="1310">
        <v>37.9</v>
      </c>
      <c r="CO77" s="1310"/>
      <c r="CP77" s="1310"/>
      <c r="CQ77" s="1310"/>
      <c r="CR77" s="1310"/>
      <c r="CS77" s="1310"/>
      <c r="CT77" s="1310"/>
      <c r="CU77" s="1310"/>
      <c r="CV77" s="1310">
        <v>38.700000000000003</v>
      </c>
      <c r="CW77" s="1310"/>
      <c r="CX77" s="1310"/>
      <c r="CY77" s="1310"/>
      <c r="CZ77" s="1310"/>
      <c r="DA77" s="1310"/>
      <c r="DB77" s="1310"/>
      <c r="DC77" s="1310"/>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624</v>
      </c>
      <c r="BC79" s="1309"/>
      <c r="BD79" s="1309"/>
      <c r="BE79" s="1309"/>
      <c r="BF79" s="1309"/>
      <c r="BG79" s="1309"/>
      <c r="BH79" s="1309"/>
      <c r="BI79" s="1309"/>
      <c r="BJ79" s="1309"/>
      <c r="BK79" s="1309"/>
      <c r="BL79" s="1309"/>
      <c r="BM79" s="1309"/>
      <c r="BN79" s="1309"/>
      <c r="BO79" s="1309"/>
      <c r="BP79" s="1310">
        <v>9.6</v>
      </c>
      <c r="BQ79" s="1310"/>
      <c r="BR79" s="1310"/>
      <c r="BS79" s="1310"/>
      <c r="BT79" s="1310"/>
      <c r="BU79" s="1310"/>
      <c r="BV79" s="1310"/>
      <c r="BW79" s="1310"/>
      <c r="BX79" s="1310">
        <v>9.1999999999999993</v>
      </c>
      <c r="BY79" s="1310"/>
      <c r="BZ79" s="1310"/>
      <c r="CA79" s="1310"/>
      <c r="CB79" s="1310"/>
      <c r="CC79" s="1310"/>
      <c r="CD79" s="1310"/>
      <c r="CE79" s="1310"/>
      <c r="CF79" s="1310">
        <v>8.9</v>
      </c>
      <c r="CG79" s="1310"/>
      <c r="CH79" s="1310"/>
      <c r="CI79" s="1310"/>
      <c r="CJ79" s="1310"/>
      <c r="CK79" s="1310"/>
      <c r="CL79" s="1310"/>
      <c r="CM79" s="1310"/>
      <c r="CN79" s="1310">
        <v>8.6999999999999993</v>
      </c>
      <c r="CO79" s="1310"/>
      <c r="CP79" s="1310"/>
      <c r="CQ79" s="1310"/>
      <c r="CR79" s="1310"/>
      <c r="CS79" s="1310"/>
      <c r="CT79" s="1310"/>
      <c r="CU79" s="1310"/>
      <c r="CV79" s="1310">
        <v>8.8000000000000007</v>
      </c>
      <c r="CW79" s="1310"/>
      <c r="CX79" s="1310"/>
      <c r="CY79" s="1310"/>
      <c r="CZ79" s="1310"/>
      <c r="DA79" s="1310"/>
      <c r="DB79" s="1310"/>
      <c r="DC79" s="1310"/>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BdNM7Y1gblliTDD95flZezDc/SpoLMErmnzjEz5f36DsPkrv+O/sU552i4cosU0l41BaDOjsAmGx5xR+oJOhKg==" saltValue="dGVy+41Gvff4srDSrmw9w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0E1AC-A68B-4881-9776-8EE3DE4B196F}">
  <sheetPr>
    <pageSetUpPr fitToPage="1"/>
  </sheetPr>
  <dimension ref="A1:DR125"/>
  <sheetViews>
    <sheetView showGridLines="0" zoomScale="60" zoomScaleNormal="6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Sw4iXScaatmEKZS/IGHnSuF8PmRo0a+pdqqxK503nxg8MmLSWjy+STDP2X2oIgETTlJKer/o4oW4yHo6H1R5fQ==" saltValue="lvo1hPOr8fjuEzbuc7cHI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22EAA-FFAD-42B3-94EA-41DBAC11D7CE}">
  <sheetPr>
    <pageSetUpPr fitToPage="1"/>
  </sheetPr>
  <dimension ref="A1:DR125"/>
  <sheetViews>
    <sheetView showGridLines="0" zoomScale="60" zoomScaleNormal="6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nschDV5o3A84WosazHwCf62M31O4mZMndPWnr7E0AYkkphAxezoSAuV4SaKcMPTh51sLNRHiAx3j4PkieXg7RA==" saltValue="wVEeI8kVFBBl4E2DzkoWq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27041</v>
      </c>
      <c r="E3" s="162"/>
      <c r="F3" s="163">
        <v>63727</v>
      </c>
      <c r="G3" s="164"/>
      <c r="H3" s="165"/>
    </row>
    <row r="4" spans="1:8" x14ac:dyDescent="0.15">
      <c r="A4" s="166"/>
      <c r="B4" s="167"/>
      <c r="C4" s="168"/>
      <c r="D4" s="169">
        <v>12344</v>
      </c>
      <c r="E4" s="170"/>
      <c r="F4" s="171">
        <v>34577</v>
      </c>
      <c r="G4" s="172"/>
      <c r="H4" s="173"/>
    </row>
    <row r="5" spans="1:8" x14ac:dyDescent="0.15">
      <c r="A5" s="154" t="s">
        <v>550</v>
      </c>
      <c r="B5" s="159"/>
      <c r="C5" s="160"/>
      <c r="D5" s="161">
        <v>27894</v>
      </c>
      <c r="E5" s="162"/>
      <c r="F5" s="163">
        <v>66954</v>
      </c>
      <c r="G5" s="164"/>
      <c r="H5" s="165"/>
    </row>
    <row r="6" spans="1:8" x14ac:dyDescent="0.15">
      <c r="A6" s="166"/>
      <c r="B6" s="167"/>
      <c r="C6" s="168"/>
      <c r="D6" s="169">
        <v>15514</v>
      </c>
      <c r="E6" s="170"/>
      <c r="F6" s="171">
        <v>37305</v>
      </c>
      <c r="G6" s="172"/>
      <c r="H6" s="173"/>
    </row>
    <row r="7" spans="1:8" x14ac:dyDescent="0.15">
      <c r="A7" s="154" t="s">
        <v>551</v>
      </c>
      <c r="B7" s="159"/>
      <c r="C7" s="160"/>
      <c r="D7" s="161">
        <v>26940</v>
      </c>
      <c r="E7" s="162"/>
      <c r="F7" s="163">
        <v>72656</v>
      </c>
      <c r="G7" s="164"/>
      <c r="H7" s="165"/>
    </row>
    <row r="8" spans="1:8" x14ac:dyDescent="0.15">
      <c r="A8" s="166"/>
      <c r="B8" s="167"/>
      <c r="C8" s="168"/>
      <c r="D8" s="169">
        <v>10338</v>
      </c>
      <c r="E8" s="170"/>
      <c r="F8" s="171">
        <v>36448</v>
      </c>
      <c r="G8" s="172"/>
      <c r="H8" s="173"/>
    </row>
    <row r="9" spans="1:8" x14ac:dyDescent="0.15">
      <c r="A9" s="154" t="s">
        <v>552</v>
      </c>
      <c r="B9" s="159"/>
      <c r="C9" s="160"/>
      <c r="D9" s="161">
        <v>17908</v>
      </c>
      <c r="E9" s="162"/>
      <c r="F9" s="163">
        <v>65080</v>
      </c>
      <c r="G9" s="164"/>
      <c r="H9" s="165"/>
    </row>
    <row r="10" spans="1:8" x14ac:dyDescent="0.15">
      <c r="A10" s="166"/>
      <c r="B10" s="167"/>
      <c r="C10" s="168"/>
      <c r="D10" s="169">
        <v>6562</v>
      </c>
      <c r="E10" s="170"/>
      <c r="F10" s="171">
        <v>38201</v>
      </c>
      <c r="G10" s="172"/>
      <c r="H10" s="173"/>
    </row>
    <row r="11" spans="1:8" x14ac:dyDescent="0.15">
      <c r="A11" s="154" t="s">
        <v>553</v>
      </c>
      <c r="B11" s="159"/>
      <c r="C11" s="160"/>
      <c r="D11" s="161">
        <v>36031</v>
      </c>
      <c r="E11" s="162"/>
      <c r="F11" s="163">
        <v>79288</v>
      </c>
      <c r="G11" s="164"/>
      <c r="H11" s="165"/>
    </row>
    <row r="12" spans="1:8" x14ac:dyDescent="0.15">
      <c r="A12" s="166"/>
      <c r="B12" s="167"/>
      <c r="C12" s="174"/>
      <c r="D12" s="169">
        <v>10927</v>
      </c>
      <c r="E12" s="170"/>
      <c r="F12" s="171">
        <v>41870</v>
      </c>
      <c r="G12" s="172"/>
      <c r="H12" s="173"/>
    </row>
    <row r="13" spans="1:8" x14ac:dyDescent="0.15">
      <c r="A13" s="154"/>
      <c r="B13" s="159"/>
      <c r="C13" s="175"/>
      <c r="D13" s="176">
        <v>27163</v>
      </c>
      <c r="E13" s="177"/>
      <c r="F13" s="178">
        <v>69541</v>
      </c>
      <c r="G13" s="179"/>
      <c r="H13" s="165"/>
    </row>
    <row r="14" spans="1:8" x14ac:dyDescent="0.15">
      <c r="A14" s="166"/>
      <c r="B14" s="167"/>
      <c r="C14" s="168"/>
      <c r="D14" s="169">
        <v>11137</v>
      </c>
      <c r="E14" s="170"/>
      <c r="F14" s="171">
        <v>37680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0.28000000000000003</v>
      </c>
      <c r="C19" s="180">
        <f>ROUND(VALUE(SUBSTITUTE(実質収支比率等に係る経年分析!G$48,"▲","-")),2)</f>
        <v>0.81</v>
      </c>
      <c r="D19" s="180">
        <f>ROUND(VALUE(SUBSTITUTE(実質収支比率等に係る経年分析!H$48,"▲","-")),2)</f>
        <v>0.28000000000000003</v>
      </c>
      <c r="E19" s="180">
        <f>ROUND(VALUE(SUBSTITUTE(実質収支比率等に係る経年分析!I$48,"▲","-")),2)</f>
        <v>0.86</v>
      </c>
      <c r="F19" s="180">
        <f>ROUND(VALUE(SUBSTITUTE(実質収支比率等に係る経年分析!J$48,"▲","-")),2)</f>
        <v>4.22</v>
      </c>
    </row>
    <row r="20" spans="1:11" x14ac:dyDescent="0.15">
      <c r="A20" s="180" t="s">
        <v>55</v>
      </c>
      <c r="B20" s="180">
        <f>ROUND(VALUE(SUBSTITUTE(実質収支比率等に係る経年分析!F$47,"▲","-")),2)</f>
        <v>20.149999999999999</v>
      </c>
      <c r="C20" s="180">
        <f>ROUND(VALUE(SUBSTITUTE(実質収支比率等に係る経年分析!G$47,"▲","-")),2)</f>
        <v>11.5</v>
      </c>
      <c r="D20" s="180">
        <f>ROUND(VALUE(SUBSTITUTE(実質収支比率等に係る経年分析!H$47,"▲","-")),2)</f>
        <v>7.6</v>
      </c>
      <c r="E20" s="180">
        <f>ROUND(VALUE(SUBSTITUTE(実質収支比率等に係る経年分析!I$47,"▲","-")),2)</f>
        <v>3.49</v>
      </c>
      <c r="F20" s="180">
        <f>ROUND(VALUE(SUBSTITUTE(実質収支比率等に係る経年分析!J$47,"▲","-")),2)</f>
        <v>1.42</v>
      </c>
    </row>
    <row r="21" spans="1:11" x14ac:dyDescent="0.15">
      <c r="A21" s="180" t="s">
        <v>56</v>
      </c>
      <c r="B21" s="180">
        <f>IF(ISNUMBER(VALUE(SUBSTITUTE(実質収支比率等に係る経年分析!F$49,"▲","-"))),ROUND(VALUE(SUBSTITUTE(実質収支比率等に係る経年分析!F$49,"▲","-")),2),NA())</f>
        <v>-2.0699999999999998</v>
      </c>
      <c r="C21" s="180">
        <f>IF(ISNUMBER(VALUE(SUBSTITUTE(実質収支比率等に係る経年分析!G$49,"▲","-"))),ROUND(VALUE(SUBSTITUTE(実質収支比率等に係る経年分析!G$49,"▲","-")),2),NA())</f>
        <v>-8.49</v>
      </c>
      <c r="D21" s="180">
        <f>IF(ISNUMBER(VALUE(SUBSTITUTE(実質収支比率等に係る経年分析!H$49,"▲","-"))),ROUND(VALUE(SUBSTITUTE(実質収支比率等に係る経年分析!H$49,"▲","-")),2),NA())</f>
        <v>-4.4400000000000004</v>
      </c>
      <c r="E21" s="180">
        <f>IF(ISNUMBER(VALUE(SUBSTITUTE(実質収支比率等に係る経年分析!I$49,"▲","-"))),ROUND(VALUE(SUBSTITUTE(実質収支比率等に係る経年分析!I$49,"▲","-")),2),NA())</f>
        <v>-3.56</v>
      </c>
      <c r="F21" s="180">
        <f>IF(ISNUMBER(VALUE(SUBSTITUTE(実質収支比率等に係る経年分析!J$49,"▲","-"))),ROUND(VALUE(SUBSTITUTE(実質収支比率等に係る経年分析!J$49,"▲","-")),2),NA())</f>
        <v>1.36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中間市後期高齢者医療特別会計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0.19</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0.17</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0.17</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0.17</v>
      </c>
    </row>
    <row r="30" spans="1:11" x14ac:dyDescent="0.15">
      <c r="A30" s="181" t="str">
        <f>IF(連結実質赤字比率に係る赤字・黒字の構成分析!C$40="",NA(),連結実質赤字比率に係る赤字・黒字の構成分析!C$40)</f>
        <v>中間市公共下水道事業特別会計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0.66</v>
      </c>
    </row>
    <row r="31" spans="1:11" x14ac:dyDescent="0.15">
      <c r="A31" s="181" t="str">
        <f>IF(連結実質赤字比率に係る赤字・黒字の構成分析!C$39="",NA(),連結実質赤字比率に係る赤字・黒字の構成分析!C$39)</f>
        <v>中間市介護保険事業特別会計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1.29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1.66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2.2599999999999998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2.36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2.61</v>
      </c>
    </row>
    <row r="32" spans="1:11" x14ac:dyDescent="0.15">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4.42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3.85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4.38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7.74</v>
      </c>
    </row>
    <row r="33" spans="1:16" x14ac:dyDescent="0.15">
      <c r="A33" s="181" t="str">
        <f>IF(連結実質赤字比率に係る赤字・黒字の構成分析!C$37="",NA(),連結実質赤字比率に係る赤字・黒字の構成分析!C$37)</f>
        <v>中間市水道事業会計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17.54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18.239999999999998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17.96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17.11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17.149999999999999</v>
      </c>
    </row>
    <row r="34" spans="1:16" x14ac:dyDescent="0.15">
      <c r="A34" s="181" t="str">
        <f>IF(連結実質赤字比率に係る赤字・黒字の構成分析!C$36="",NA(),連結実質赤字比率に係る赤字・黒字の構成分析!C$36)</f>
        <v>中間市病院事業会計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1.1100000000000001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0.31</v>
      </c>
      <c r="H34" s="181">
        <f>IF(ROUND(VALUE(SUBSTITUTE(連結実質赤字比率に係る赤字・黒字の構成分析!I$36,"▲", "-")), 2) &lt; 0, ABS(ROUND(VALUE(SUBSTITUTE(連結実質赤字比率に係る赤字・黒字の構成分析!I$36,"▲", "-")), 2)), NA())</f>
        <v>1.39</v>
      </c>
      <c r="I34" s="181" t="e">
        <f>IF(ROUND(VALUE(SUBSTITUTE(連結実質赤字比率に係る赤字・黒字の構成分析!I$36,"▲", "-")), 2) &gt;= 0, ABS(ROUND(VALUE(SUBSTITUTE(連結実質赤字比率に係る赤字・黒字の構成分析!I$36,"▲", "-")), 2)), NA())</f>
        <v>#N/A</v>
      </c>
      <c r="J34" s="181">
        <f>IF(ROUND(VALUE(SUBSTITUTE(連結実質赤字比率に係る赤字・黒字の構成分析!J$36,"▲", "-")), 2) &lt; 0, ABS(ROUND(VALUE(SUBSTITUTE(連結実質赤字比率に係る赤字・黒字の構成分析!J$36,"▲", "-")), 2)), NA())</f>
        <v>2.91</v>
      </c>
      <c r="K34" s="181" t="e">
        <f>IF(ROUND(VALUE(SUBSTITUTE(連結実質赤字比率に係る赤字・黒字の構成分析!J$36,"▲", "-")), 2) &gt;= 0, ABS(ROUND(VALUE(SUBSTITUTE(連結実質赤字比率に係る赤字・黒字の構成分析!J$36,"▲", "-")), 2)), NA())</f>
        <v>#N/A</v>
      </c>
    </row>
    <row r="35" spans="1:16" x14ac:dyDescent="0.15">
      <c r="A35" s="181" t="str">
        <f>IF(連結実質赤字比率に係る赤字・黒字の構成分析!C$35="",NA(),連結実質赤字比率に係る赤字・黒字の構成分析!C$35)</f>
        <v>中間市住宅新築資金等特別会計</v>
      </c>
      <c r="B35" s="181">
        <f>IF(ROUND(VALUE(SUBSTITUTE(連結実質赤字比率に係る赤字・黒字の構成分析!F$35,"▲", "-")), 2) &lt; 0, ABS(ROUND(VALUE(SUBSTITUTE(連結実質赤字比率に係る赤字・黒字の構成分析!F$35,"▲", "-")), 2)), NA())</f>
        <v>3.73</v>
      </c>
      <c r="C35" s="181" t="e">
        <f>IF(ROUND(VALUE(SUBSTITUTE(連結実質赤字比率に係る赤字・黒字の構成分析!F$35,"▲", "-")), 2) &gt;= 0, ABS(ROUND(VALUE(SUBSTITUTE(連結実質赤字比率に係る赤字・黒字の構成分析!F$35,"▲", "-")), 2)), NA())</f>
        <v>#N/A</v>
      </c>
      <c r="D35" s="181">
        <f>IF(ROUND(VALUE(SUBSTITUTE(連結実質赤字比率に係る赤字・黒字の構成分析!G$35,"▲", "-")), 2) &lt; 0, ABS(ROUND(VALUE(SUBSTITUTE(連結実質赤字比率に係る赤字・黒字の構成分析!G$35,"▲", "-")), 2)), NA())</f>
        <v>3.63</v>
      </c>
      <c r="E35" s="181" t="e">
        <f>IF(ROUND(VALUE(SUBSTITUTE(連結実質赤字比率に係る赤字・黒字の構成分析!G$35,"▲", "-")), 2) &gt;= 0, ABS(ROUND(VALUE(SUBSTITUTE(連結実質赤字比率に係る赤字・黒字の構成分析!G$35,"▲", "-")), 2)), NA())</f>
        <v>#N/A</v>
      </c>
      <c r="F35" s="181">
        <f>IF(ROUND(VALUE(SUBSTITUTE(連結実質赤字比率に係る赤字・黒字の構成分析!H$35,"▲", "-")), 2) &lt; 0, ABS(ROUND(VALUE(SUBSTITUTE(連結実質赤字比率に係る赤字・黒字の構成分析!H$35,"▲", "-")), 2)), NA())</f>
        <v>3.59</v>
      </c>
      <c r="G35" s="181" t="e">
        <f>IF(ROUND(VALUE(SUBSTITUTE(連結実質赤字比率に係る赤字・黒字の構成分析!H$35,"▲", "-")), 2) &gt;= 0, ABS(ROUND(VALUE(SUBSTITUTE(連結実質赤字比率に係る赤字・黒字の構成分析!H$35,"▲", "-")), 2)), NA())</f>
        <v>#N/A</v>
      </c>
      <c r="H35" s="181">
        <f>IF(ROUND(VALUE(SUBSTITUTE(連結実質赤字比率に係る赤字・黒字の構成分析!I$35,"▲", "-")), 2) &lt; 0, ABS(ROUND(VALUE(SUBSTITUTE(連結実質赤字比率に係る赤字・黒字の構成分析!I$35,"▲", "-")), 2)), NA())</f>
        <v>3.53</v>
      </c>
      <c r="I35" s="181" t="e">
        <f>IF(ROUND(VALUE(SUBSTITUTE(連結実質赤字比率に係る赤字・黒字の構成分析!I$35,"▲", "-")), 2) &gt;= 0, ABS(ROUND(VALUE(SUBSTITUTE(連結実質赤字比率に係る赤字・黒字の構成分析!I$35,"▲", "-")), 2)), NA())</f>
        <v>#N/A</v>
      </c>
      <c r="J35" s="181">
        <f>IF(ROUND(VALUE(SUBSTITUTE(連結実質赤字比率に係る赤字・黒字の構成分析!J$35,"▲", "-")), 2) &lt; 0, ABS(ROUND(VALUE(SUBSTITUTE(連結実質赤字比率に係る赤字・黒字の構成分析!J$35,"▲", "-")), 2)), NA())</f>
        <v>3.54</v>
      </c>
      <c r="K35" s="181" t="e">
        <f>IF(ROUND(VALUE(SUBSTITUTE(連結実質赤字比率に係る赤字・黒字の構成分析!J$35,"▲", "-")), 2) &gt;= 0, ABS(ROUND(VALUE(SUBSTITUTE(連結実質赤字比率に係る赤字・黒字の構成分析!J$35,"▲", "-")), 2)), NA())</f>
        <v>#N/A</v>
      </c>
    </row>
    <row r="36" spans="1:16" x14ac:dyDescent="0.15">
      <c r="A36" s="181" t="str">
        <f>IF(連結実質赤字比率に係る赤字・黒字の構成分析!C$34="",NA(),連結実質赤字比率に係る赤字・黒字の構成分析!C$34)</f>
        <v>中間市特別会計国民健康保険事業</v>
      </c>
      <c r="B36" s="181">
        <f>IF(ROUND(VALUE(SUBSTITUTE(連結実質赤字比率に係る赤字・黒字の構成分析!F$34,"▲", "-")), 2) &lt; 0, ABS(ROUND(VALUE(SUBSTITUTE(連結実質赤字比率に係る赤字・黒字の構成分析!F$34,"▲", "-")), 2)), NA())</f>
        <v>12.71</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12.89</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10.58</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9.94</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9.6300000000000008</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1549</v>
      </c>
      <c r="E42" s="182"/>
      <c r="F42" s="182"/>
      <c r="G42" s="182">
        <f>'実質公債費比率（分子）の構造'!L$52</f>
        <v>1501</v>
      </c>
      <c r="H42" s="182"/>
      <c r="I42" s="182"/>
      <c r="J42" s="182">
        <f>'実質公債費比率（分子）の構造'!M$52</f>
        <v>1545</v>
      </c>
      <c r="K42" s="182"/>
      <c r="L42" s="182"/>
      <c r="M42" s="182">
        <f>'実質公債費比率（分子）の構造'!N$52</f>
        <v>1601</v>
      </c>
      <c r="N42" s="182"/>
      <c r="O42" s="182"/>
      <c r="P42" s="182">
        <f>'実質公債費比率（分子）の構造'!O$52</f>
        <v>1549</v>
      </c>
    </row>
    <row r="43" spans="1:16" x14ac:dyDescent="0.15">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f>'実質公債費比率（分子）の構造'!N$51</f>
        <v>0</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85</v>
      </c>
      <c r="C45" s="182"/>
      <c r="D45" s="182"/>
      <c r="E45" s="182">
        <f>'実質公債費比率（分子）の構造'!L$49</f>
        <v>88</v>
      </c>
      <c r="F45" s="182"/>
      <c r="G45" s="182"/>
      <c r="H45" s="182">
        <f>'実質公債費比率（分子）の構造'!M$49</f>
        <v>92</v>
      </c>
      <c r="I45" s="182"/>
      <c r="J45" s="182"/>
      <c r="K45" s="182">
        <f>'実質公債費比率（分子）の構造'!N$49</f>
        <v>90</v>
      </c>
      <c r="L45" s="182"/>
      <c r="M45" s="182"/>
      <c r="N45" s="182">
        <f>'実質公債費比率（分子）の構造'!O$49</f>
        <v>89</v>
      </c>
      <c r="O45" s="182"/>
      <c r="P45" s="182"/>
    </row>
    <row r="46" spans="1:16" x14ac:dyDescent="0.15">
      <c r="A46" s="182" t="s">
        <v>67</v>
      </c>
      <c r="B46" s="182">
        <f>'実質公債費比率（分子）の構造'!K$48</f>
        <v>671</v>
      </c>
      <c r="C46" s="182"/>
      <c r="D46" s="182"/>
      <c r="E46" s="182">
        <f>'実質公債費比率（分子）の構造'!L$48</f>
        <v>730</v>
      </c>
      <c r="F46" s="182"/>
      <c r="G46" s="182"/>
      <c r="H46" s="182">
        <f>'実質公債費比率（分子）の構造'!M$48</f>
        <v>704</v>
      </c>
      <c r="I46" s="182"/>
      <c r="J46" s="182"/>
      <c r="K46" s="182">
        <f>'実質公債費比率（分子）の構造'!N$48</f>
        <v>731</v>
      </c>
      <c r="L46" s="182"/>
      <c r="M46" s="182"/>
      <c r="N46" s="182">
        <f>'実質公債費比率（分子）の構造'!O$48</f>
        <v>738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2022</v>
      </c>
      <c r="C49" s="182"/>
      <c r="D49" s="182"/>
      <c r="E49" s="182">
        <f>'実質公債費比率（分子）の構造'!L$45</f>
        <v>1947</v>
      </c>
      <c r="F49" s="182"/>
      <c r="G49" s="182"/>
      <c r="H49" s="182">
        <f>'実質公債費比率（分子）の構造'!M$45</f>
        <v>1952</v>
      </c>
      <c r="I49" s="182"/>
      <c r="J49" s="182"/>
      <c r="K49" s="182">
        <f>'実質公債費比率（分子）の構造'!N$45</f>
        <v>1993</v>
      </c>
      <c r="L49" s="182"/>
      <c r="M49" s="182"/>
      <c r="N49" s="182">
        <f>'実質公債費比率（分子）の構造'!O$45</f>
        <v>1625</v>
      </c>
      <c r="O49" s="182"/>
      <c r="P49" s="182"/>
    </row>
    <row r="50" spans="1:16" x14ac:dyDescent="0.15">
      <c r="A50" s="182" t="s">
        <v>71</v>
      </c>
      <c r="B50" s="182" t="e">
        <f>NA()</f>
        <v>#N/A</v>
      </c>
      <c r="C50" s="182">
        <f>IF(ISNUMBER('実質公債費比率（分子）の構造'!K$53),'実質公債費比率（分子）の構造'!K$53,NA())</f>
        <v>1229</v>
      </c>
      <c r="D50" s="182" t="e">
        <f>NA()</f>
        <v>#N/A</v>
      </c>
      <c r="E50" s="182" t="e">
        <f>NA()</f>
        <v>#N/A</v>
      </c>
      <c r="F50" s="182">
        <f>IF(ISNUMBER('実質公債費比率（分子）の構造'!L$53),'実質公債費比率（分子）の構造'!L$53,NA())</f>
        <v>1264</v>
      </c>
      <c r="G50" s="182" t="e">
        <f>NA()</f>
        <v>#N/A</v>
      </c>
      <c r="H50" s="182" t="e">
        <f>NA()</f>
        <v>#N/A</v>
      </c>
      <c r="I50" s="182">
        <f>IF(ISNUMBER('実質公債費比率（分子）の構造'!M$53),'実質公債費比率（分子）の構造'!M$53,NA())</f>
        <v>1203</v>
      </c>
      <c r="J50" s="182" t="e">
        <f>NA()</f>
        <v>#N/A</v>
      </c>
      <c r="K50" s="182" t="e">
        <f>NA()</f>
        <v>#N/A</v>
      </c>
      <c r="L50" s="182">
        <f>IF(ISNUMBER('実質公債費比率（分子）の構造'!N$53),'実質公債費比率（分子）の構造'!N$53,NA())</f>
        <v>1213</v>
      </c>
      <c r="M50" s="182" t="e">
        <f>NA()</f>
        <v>#N/A</v>
      </c>
      <c r="N50" s="182" t="e">
        <f>NA()</f>
        <v>#N/A</v>
      </c>
      <c r="O50" s="182">
        <f>IF(ISNUMBER('実質公債費比率（分子）の構造'!O$53),'実質公債費比率（分子）の構造'!O$53,NA())</f>
        <v>903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15294</v>
      </c>
      <c r="E56" s="181"/>
      <c r="F56" s="181"/>
      <c r="G56" s="181">
        <f>'将来負担比率（分子）の構造'!J$52</f>
        <v>15155</v>
      </c>
      <c r="H56" s="181"/>
      <c r="I56" s="181"/>
      <c r="J56" s="181">
        <f>'将来負担比率（分子）の構造'!K$52</f>
        <v>15497</v>
      </c>
      <c r="K56" s="181"/>
      <c r="L56" s="181"/>
      <c r="M56" s="181">
        <f>'将来負担比率（分子）の構造'!L$52</f>
        <v>15187</v>
      </c>
      <c r="N56" s="181"/>
      <c r="O56" s="181"/>
      <c r="P56" s="181">
        <f>'将来負担比率（分子）の構造'!M$52</f>
        <v>14834</v>
      </c>
    </row>
    <row r="57" spans="1:16" x14ac:dyDescent="0.15">
      <c r="A57" s="181" t="s">
        <v>42</v>
      </c>
      <c r="B57" s="181"/>
      <c r="C57" s="181"/>
      <c r="D57" s="181">
        <f>'将来負担比率（分子）の構造'!I$51</f>
        <v>4008</v>
      </c>
      <c r="E57" s="181"/>
      <c r="F57" s="181"/>
      <c r="G57" s="181">
        <f>'将来負担比率（分子）の構造'!J$51</f>
        <v>4178</v>
      </c>
      <c r="H57" s="181"/>
      <c r="I57" s="181"/>
      <c r="J57" s="181">
        <f>'将来負担比率（分子）の構造'!K$51</f>
        <v>4380</v>
      </c>
      <c r="K57" s="181"/>
      <c r="L57" s="181"/>
      <c r="M57" s="181">
        <f>'将来負担比率（分子）の構造'!L$51</f>
        <v>4189</v>
      </c>
      <c r="N57" s="181"/>
      <c r="O57" s="181"/>
      <c r="P57" s="181">
        <f>'将来負担比率（分子）の構造'!M$51</f>
        <v>4049</v>
      </c>
    </row>
    <row r="58" spans="1:16" x14ac:dyDescent="0.15">
      <c r="A58" s="181" t="s">
        <v>41</v>
      </c>
      <c r="B58" s="181"/>
      <c r="C58" s="181"/>
      <c r="D58" s="181">
        <f>'将来負担比率（分子）の構造'!I$50</f>
        <v>3533</v>
      </c>
      <c r="E58" s="181"/>
      <c r="F58" s="181"/>
      <c r="G58" s="181">
        <f>'将来負担比率（分子）の構造'!J$50</f>
        <v>2711</v>
      </c>
      <c r="H58" s="181"/>
      <c r="I58" s="181"/>
      <c r="J58" s="181">
        <f>'将来負担比率（分子）の構造'!K$50</f>
        <v>2402</v>
      </c>
      <c r="K58" s="181"/>
      <c r="L58" s="181"/>
      <c r="M58" s="181">
        <f>'将来負担比率（分子）の構造'!L$50</f>
        <v>1738</v>
      </c>
      <c r="N58" s="181"/>
      <c r="O58" s="181"/>
      <c r="P58" s="181">
        <f>'将来負担比率（分子）の構造'!M$50</f>
        <v>1336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2577</v>
      </c>
      <c r="C62" s="181"/>
      <c r="D62" s="181"/>
      <c r="E62" s="181">
        <f>'将来負担比率（分子）の構造'!J$45</f>
        <v>2434</v>
      </c>
      <c r="F62" s="181"/>
      <c r="G62" s="181"/>
      <c r="H62" s="181">
        <f>'将来負担比率（分子）の構造'!K$45</f>
        <v>2121</v>
      </c>
      <c r="I62" s="181"/>
      <c r="J62" s="181"/>
      <c r="K62" s="181">
        <f>'将来負担比率（分子）の構造'!L$45</f>
        <v>1619</v>
      </c>
      <c r="L62" s="181"/>
      <c r="M62" s="181"/>
      <c r="N62" s="181">
        <f>'将来負担比率（分子）の構造'!M$45</f>
        <v>1237</v>
      </c>
      <c r="O62" s="181"/>
      <c r="P62" s="181"/>
    </row>
    <row r="63" spans="1:16" x14ac:dyDescent="0.15">
      <c r="A63" s="181" t="s">
        <v>34</v>
      </c>
      <c r="B63" s="181">
        <f>'将来負担比率（分子）の構造'!I$44</f>
        <v>630</v>
      </c>
      <c r="C63" s="181"/>
      <c r="D63" s="181"/>
      <c r="E63" s="181">
        <f>'将来負担比率（分子）の構造'!J$44</f>
        <v>551</v>
      </c>
      <c r="F63" s="181"/>
      <c r="G63" s="181"/>
      <c r="H63" s="181">
        <f>'将来負担比率（分子）の構造'!K$44</f>
        <v>468</v>
      </c>
      <c r="I63" s="181"/>
      <c r="J63" s="181"/>
      <c r="K63" s="181">
        <f>'将来負担比率（分子）の構造'!L$44</f>
        <v>386</v>
      </c>
      <c r="L63" s="181"/>
      <c r="M63" s="181"/>
      <c r="N63" s="181">
        <f>'将来負担比率（分子）の構造'!M$44</f>
        <v>309</v>
      </c>
      <c r="O63" s="181"/>
      <c r="P63" s="181"/>
    </row>
    <row r="64" spans="1:16" x14ac:dyDescent="0.15">
      <c r="A64" s="181" t="s">
        <v>33</v>
      </c>
      <c r="B64" s="181">
        <f>'将来負担比率（分子）の構造'!I$43</f>
        <v>11400</v>
      </c>
      <c r="C64" s="181"/>
      <c r="D64" s="181"/>
      <c r="E64" s="181">
        <f>'将来負担比率（分子）の構造'!J$43</f>
        <v>11759</v>
      </c>
      <c r="F64" s="181"/>
      <c r="G64" s="181"/>
      <c r="H64" s="181">
        <f>'将来負担比率（分子）の構造'!K$43</f>
        <v>12757</v>
      </c>
      <c r="I64" s="181"/>
      <c r="J64" s="181"/>
      <c r="K64" s="181">
        <f>'将来負担比率（分子）の構造'!L$43</f>
        <v>12509</v>
      </c>
      <c r="L64" s="181"/>
      <c r="M64" s="181"/>
      <c r="N64" s="181">
        <f>'将来負担比率（分子）の構造'!M$43</f>
        <v>11997</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14323</v>
      </c>
      <c r="C66" s="181"/>
      <c r="D66" s="181"/>
      <c r="E66" s="181">
        <f>'将来負担比率（分子）の構造'!J$41</f>
        <v>13517</v>
      </c>
      <c r="F66" s="181"/>
      <c r="G66" s="181"/>
      <c r="H66" s="181">
        <f>'将来負担比率（分子）の構造'!K$41</f>
        <v>12792</v>
      </c>
      <c r="I66" s="181"/>
      <c r="J66" s="181"/>
      <c r="K66" s="181">
        <f>'将来負担比率（分子）の構造'!L$41</f>
        <v>11616</v>
      </c>
      <c r="L66" s="181"/>
      <c r="M66" s="181"/>
      <c r="N66" s="181">
        <f>'将来負担比率（分子）の構造'!M$41</f>
        <v>11165</v>
      </c>
      <c r="O66" s="181"/>
      <c r="P66" s="181"/>
    </row>
    <row r="67" spans="1:16" x14ac:dyDescent="0.15">
      <c r="A67" s="181" t="s">
        <v>75</v>
      </c>
      <c r="B67" s="181" t="e">
        <f>NA()</f>
        <v>#N/A</v>
      </c>
      <c r="C67" s="181">
        <f>IF(ISNUMBER('将来負担比率（分子）の構造'!I$53), IF('将来負担比率（分子）の構造'!I$53 &lt; 0, 0, '将来負担比率（分子）の構造'!I$53), NA())</f>
        <v>6096</v>
      </c>
      <c r="D67" s="181" t="e">
        <f>NA()</f>
        <v>#N/A</v>
      </c>
      <c r="E67" s="181" t="e">
        <f>NA()</f>
        <v>#N/A</v>
      </c>
      <c r="F67" s="181">
        <f>IF(ISNUMBER('将来負担比率（分子）の構造'!J$53), IF('将来負担比率（分子）の構造'!J$53 &lt; 0, 0, '将来負担比率（分子）の構造'!J$53), NA())</f>
        <v>6216</v>
      </c>
      <c r="G67" s="181" t="e">
        <f>NA()</f>
        <v>#N/A</v>
      </c>
      <c r="H67" s="181" t="e">
        <f>NA()</f>
        <v>#N/A</v>
      </c>
      <c r="I67" s="181">
        <f>IF(ISNUMBER('将来負担比率（分子）の構造'!K$53), IF('将来負担比率（分子）の構造'!K$53 &lt; 0, 0, '将来負担比率（分子）の構造'!K$53), NA())</f>
        <v>5858</v>
      </c>
      <c r="J67" s="181" t="e">
        <f>NA()</f>
        <v>#N/A</v>
      </c>
      <c r="K67" s="181" t="e">
        <f>NA()</f>
        <v>#N/A</v>
      </c>
      <c r="L67" s="181">
        <f>IF(ISNUMBER('将来負担比率（分子）の構造'!L$53), IF('将来負担比率（分子）の構造'!L$53 &lt; 0, 0, '将来負担比率（分子）の構造'!L$53), NA())</f>
        <v>5016</v>
      </c>
      <c r="M67" s="181" t="e">
        <f>NA()</f>
        <v>#N/A</v>
      </c>
      <c r="N67" s="181" t="e">
        <f>NA()</f>
        <v>#N/A</v>
      </c>
      <c r="O67" s="181">
        <f>IF(ISNUMBER('将来負担比率（分子）の構造'!M$53), IF('将来負担比率（分子）の構造'!M$53 &lt; 0, 0, '将来負担比率（分子）の構造'!M$53), NA())</f>
        <v>4491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728</v>
      </c>
      <c r="C72" s="185">
        <f>基金残高に係る経年分析!G55</f>
        <v>333</v>
      </c>
      <c r="D72" s="185">
        <f>基金残高に係る経年分析!H55</f>
        <v>134</v>
      </c>
    </row>
    <row r="73" spans="1:16" x14ac:dyDescent="0.15">
      <c r="A73" s="184" t="s">
        <v>78</v>
      </c>
      <c r="B73" s="185">
        <f>基金残高に係る経年分析!F56</f>
        <v>215</v>
      </c>
      <c r="C73" s="185">
        <f>基金残高に係る経年分析!G56</f>
        <v>16</v>
      </c>
      <c r="D73" s="185">
        <f>基金残高に係る経年分析!H56</f>
        <v>17</v>
      </c>
    </row>
    <row r="74" spans="1:16" x14ac:dyDescent="0.15">
      <c r="A74" s="184" t="s">
        <v>79</v>
      </c>
      <c r="B74" s="185">
        <f>基金残高に係る経年分析!F57</f>
        <v>1176</v>
      </c>
      <c r="C74" s="185">
        <f>基金残高に係る経年分析!G57</f>
        <v>1104</v>
      </c>
      <c r="D74" s="185">
        <f>基金残高に係る経年分析!H57</f>
        <v>899</v>
      </c>
    </row>
  </sheetData>
  <sheetProtection algorithmName="SHA-512" hashValue="tdA53ktJmTeRouPvy8DpOZ8wgLFyJx0HMg4eLAddPR99whH6gu/kt0Jn0fkokJc47oN9GKkKNU4jv4FtzFNtNA==" saltValue="DmNefYpeLu67UEsm+jdym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212</v>
      </c>
      <c r="DI1" s="760"/>
      <c r="DJ1" s="760"/>
      <c r="DK1" s="760"/>
      <c r="DL1" s="760"/>
      <c r="DM1" s="760"/>
      <c r="DN1" s="761"/>
      <c r="DO1" s="226"/>
      <c r="DP1" s="759" t="s">
        <v>213</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215</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216</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217</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218</v>
      </c>
      <c r="S4" s="702"/>
      <c r="T4" s="702"/>
      <c r="U4" s="702"/>
      <c r="V4" s="702"/>
      <c r="W4" s="702"/>
      <c r="X4" s="702"/>
      <c r="Y4" s="703"/>
      <c r="Z4" s="701" t="s">
        <v>219</v>
      </c>
      <c r="AA4" s="702"/>
      <c r="AB4" s="702"/>
      <c r="AC4" s="703"/>
      <c r="AD4" s="701" t="s">
        <v>220</v>
      </c>
      <c r="AE4" s="702"/>
      <c r="AF4" s="702"/>
      <c r="AG4" s="702"/>
      <c r="AH4" s="702"/>
      <c r="AI4" s="702"/>
      <c r="AJ4" s="702"/>
      <c r="AK4" s="703"/>
      <c r="AL4" s="701" t="s">
        <v>219</v>
      </c>
      <c r="AM4" s="702"/>
      <c r="AN4" s="702"/>
      <c r="AO4" s="703"/>
      <c r="AP4" s="762" t="s">
        <v>221</v>
      </c>
      <c r="AQ4" s="762"/>
      <c r="AR4" s="762"/>
      <c r="AS4" s="762"/>
      <c r="AT4" s="762"/>
      <c r="AU4" s="762"/>
      <c r="AV4" s="762"/>
      <c r="AW4" s="762"/>
      <c r="AX4" s="762"/>
      <c r="AY4" s="762"/>
      <c r="AZ4" s="762"/>
      <c r="BA4" s="762"/>
      <c r="BB4" s="762"/>
      <c r="BC4" s="762"/>
      <c r="BD4" s="762"/>
      <c r="BE4" s="762"/>
      <c r="BF4" s="762"/>
      <c r="BG4" s="762" t="s">
        <v>222</v>
      </c>
      <c r="BH4" s="762"/>
      <c r="BI4" s="762"/>
      <c r="BJ4" s="762"/>
      <c r="BK4" s="762"/>
      <c r="BL4" s="762"/>
      <c r="BM4" s="762"/>
      <c r="BN4" s="762"/>
      <c r="BO4" s="762" t="s">
        <v>219</v>
      </c>
      <c r="BP4" s="762"/>
      <c r="BQ4" s="762"/>
      <c r="BR4" s="762"/>
      <c r="BS4" s="762" t="s">
        <v>223</v>
      </c>
      <c r="BT4" s="762"/>
      <c r="BU4" s="762"/>
      <c r="BV4" s="762"/>
      <c r="BW4" s="762"/>
      <c r="BX4" s="762"/>
      <c r="BY4" s="762"/>
      <c r="BZ4" s="762"/>
      <c r="CA4" s="762"/>
      <c r="CB4" s="762"/>
      <c r="CD4" s="744" t="s">
        <v>224</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225</v>
      </c>
      <c r="C5" s="707"/>
      <c r="D5" s="707"/>
      <c r="E5" s="707"/>
      <c r="F5" s="707"/>
      <c r="G5" s="707"/>
      <c r="H5" s="707"/>
      <c r="I5" s="707"/>
      <c r="J5" s="707"/>
      <c r="K5" s="707"/>
      <c r="L5" s="707"/>
      <c r="M5" s="707"/>
      <c r="N5" s="707"/>
      <c r="O5" s="707"/>
      <c r="P5" s="707"/>
      <c r="Q5" s="708"/>
      <c r="R5" s="695">
        <v>4052343</v>
      </c>
      <c r="S5" s="696"/>
      <c r="T5" s="696"/>
      <c r="U5" s="696"/>
      <c r="V5" s="696"/>
      <c r="W5" s="696"/>
      <c r="X5" s="696"/>
      <c r="Y5" s="739"/>
      <c r="Z5" s="757">
        <v>22.2</v>
      </c>
      <c r="AA5" s="757"/>
      <c r="AB5" s="757"/>
      <c r="AC5" s="757"/>
      <c r="AD5" s="758">
        <v>3752584</v>
      </c>
      <c r="AE5" s="758"/>
      <c r="AF5" s="758"/>
      <c r="AG5" s="758"/>
      <c r="AH5" s="758"/>
      <c r="AI5" s="758"/>
      <c r="AJ5" s="758"/>
      <c r="AK5" s="758"/>
      <c r="AL5" s="740">
        <v>40.799999999999997</v>
      </c>
      <c r="AM5" s="711"/>
      <c r="AN5" s="711"/>
      <c r="AO5" s="741"/>
      <c r="AP5" s="706" t="s">
        <v>226</v>
      </c>
      <c r="AQ5" s="707"/>
      <c r="AR5" s="707"/>
      <c r="AS5" s="707"/>
      <c r="AT5" s="707"/>
      <c r="AU5" s="707"/>
      <c r="AV5" s="707"/>
      <c r="AW5" s="707"/>
      <c r="AX5" s="707"/>
      <c r="AY5" s="707"/>
      <c r="AZ5" s="707"/>
      <c r="BA5" s="707"/>
      <c r="BB5" s="707"/>
      <c r="BC5" s="707"/>
      <c r="BD5" s="707"/>
      <c r="BE5" s="707"/>
      <c r="BF5" s="708"/>
      <c r="BG5" s="640">
        <v>3752584</v>
      </c>
      <c r="BH5" s="641"/>
      <c r="BI5" s="641"/>
      <c r="BJ5" s="641"/>
      <c r="BK5" s="641"/>
      <c r="BL5" s="641"/>
      <c r="BM5" s="641"/>
      <c r="BN5" s="642"/>
      <c r="BO5" s="677">
        <v>92.6</v>
      </c>
      <c r="BP5" s="677"/>
      <c r="BQ5" s="677"/>
      <c r="BR5" s="677"/>
      <c r="BS5" s="678">
        <v>34690</v>
      </c>
      <c r="BT5" s="678"/>
      <c r="BU5" s="678"/>
      <c r="BV5" s="678"/>
      <c r="BW5" s="678"/>
      <c r="BX5" s="678"/>
      <c r="BY5" s="678"/>
      <c r="BZ5" s="678"/>
      <c r="CA5" s="678"/>
      <c r="CB5" s="728"/>
      <c r="CD5" s="744" t="s">
        <v>221</v>
      </c>
      <c r="CE5" s="745"/>
      <c r="CF5" s="745"/>
      <c r="CG5" s="745"/>
      <c r="CH5" s="745"/>
      <c r="CI5" s="745"/>
      <c r="CJ5" s="745"/>
      <c r="CK5" s="745"/>
      <c r="CL5" s="745"/>
      <c r="CM5" s="745"/>
      <c r="CN5" s="745"/>
      <c r="CO5" s="745"/>
      <c r="CP5" s="745"/>
      <c r="CQ5" s="746"/>
      <c r="CR5" s="744" t="s">
        <v>227</v>
      </c>
      <c r="CS5" s="745"/>
      <c r="CT5" s="745"/>
      <c r="CU5" s="745"/>
      <c r="CV5" s="745"/>
      <c r="CW5" s="745"/>
      <c r="CX5" s="745"/>
      <c r="CY5" s="746"/>
      <c r="CZ5" s="744" t="s">
        <v>219</v>
      </c>
      <c r="DA5" s="745"/>
      <c r="DB5" s="745"/>
      <c r="DC5" s="746"/>
      <c r="DD5" s="744" t="s">
        <v>228</v>
      </c>
      <c r="DE5" s="745"/>
      <c r="DF5" s="745"/>
      <c r="DG5" s="745"/>
      <c r="DH5" s="745"/>
      <c r="DI5" s="745"/>
      <c r="DJ5" s="745"/>
      <c r="DK5" s="745"/>
      <c r="DL5" s="745"/>
      <c r="DM5" s="745"/>
      <c r="DN5" s="745"/>
      <c r="DO5" s="745"/>
      <c r="DP5" s="746"/>
      <c r="DQ5" s="744" t="s">
        <v>229</v>
      </c>
      <c r="DR5" s="745"/>
      <c r="DS5" s="745"/>
      <c r="DT5" s="745"/>
      <c r="DU5" s="745"/>
      <c r="DV5" s="745"/>
      <c r="DW5" s="745"/>
      <c r="DX5" s="745"/>
      <c r="DY5" s="745"/>
      <c r="DZ5" s="745"/>
      <c r="EA5" s="745"/>
      <c r="EB5" s="745"/>
      <c r="EC5" s="746"/>
    </row>
    <row r="6" spans="2:143" ht="11.25" customHeight="1" x14ac:dyDescent="0.15">
      <c r="B6" s="637" t="s">
        <v>230</v>
      </c>
      <c r="C6" s="638"/>
      <c r="D6" s="638"/>
      <c r="E6" s="638"/>
      <c r="F6" s="638"/>
      <c r="G6" s="638"/>
      <c r="H6" s="638"/>
      <c r="I6" s="638"/>
      <c r="J6" s="638"/>
      <c r="K6" s="638"/>
      <c r="L6" s="638"/>
      <c r="M6" s="638"/>
      <c r="N6" s="638"/>
      <c r="O6" s="638"/>
      <c r="P6" s="638"/>
      <c r="Q6" s="639"/>
      <c r="R6" s="640">
        <v>113964</v>
      </c>
      <c r="S6" s="641"/>
      <c r="T6" s="641"/>
      <c r="U6" s="641"/>
      <c r="V6" s="641"/>
      <c r="W6" s="641"/>
      <c r="X6" s="641"/>
      <c r="Y6" s="642"/>
      <c r="Z6" s="677">
        <v>0.6</v>
      </c>
      <c r="AA6" s="677"/>
      <c r="AB6" s="677"/>
      <c r="AC6" s="677"/>
      <c r="AD6" s="678">
        <v>113964</v>
      </c>
      <c r="AE6" s="678"/>
      <c r="AF6" s="678"/>
      <c r="AG6" s="678"/>
      <c r="AH6" s="678"/>
      <c r="AI6" s="678"/>
      <c r="AJ6" s="678"/>
      <c r="AK6" s="678"/>
      <c r="AL6" s="643">
        <v>1.2</v>
      </c>
      <c r="AM6" s="644"/>
      <c r="AN6" s="644"/>
      <c r="AO6" s="679"/>
      <c r="AP6" s="637" t="s">
        <v>231</v>
      </c>
      <c r="AQ6" s="638"/>
      <c r="AR6" s="638"/>
      <c r="AS6" s="638"/>
      <c r="AT6" s="638"/>
      <c r="AU6" s="638"/>
      <c r="AV6" s="638"/>
      <c r="AW6" s="638"/>
      <c r="AX6" s="638"/>
      <c r="AY6" s="638"/>
      <c r="AZ6" s="638"/>
      <c r="BA6" s="638"/>
      <c r="BB6" s="638"/>
      <c r="BC6" s="638"/>
      <c r="BD6" s="638"/>
      <c r="BE6" s="638"/>
      <c r="BF6" s="639"/>
      <c r="BG6" s="640">
        <v>3752584</v>
      </c>
      <c r="BH6" s="641"/>
      <c r="BI6" s="641"/>
      <c r="BJ6" s="641"/>
      <c r="BK6" s="641"/>
      <c r="BL6" s="641"/>
      <c r="BM6" s="641"/>
      <c r="BN6" s="642"/>
      <c r="BO6" s="677">
        <v>92.6</v>
      </c>
      <c r="BP6" s="677"/>
      <c r="BQ6" s="677"/>
      <c r="BR6" s="677"/>
      <c r="BS6" s="678">
        <v>34690</v>
      </c>
      <c r="BT6" s="678"/>
      <c r="BU6" s="678"/>
      <c r="BV6" s="678"/>
      <c r="BW6" s="678"/>
      <c r="BX6" s="678"/>
      <c r="BY6" s="678"/>
      <c r="BZ6" s="678"/>
      <c r="CA6" s="678"/>
      <c r="CB6" s="728"/>
      <c r="CD6" s="698" t="s">
        <v>232</v>
      </c>
      <c r="CE6" s="699"/>
      <c r="CF6" s="699"/>
      <c r="CG6" s="699"/>
      <c r="CH6" s="699"/>
      <c r="CI6" s="699"/>
      <c r="CJ6" s="699"/>
      <c r="CK6" s="699"/>
      <c r="CL6" s="699"/>
      <c r="CM6" s="699"/>
      <c r="CN6" s="699"/>
      <c r="CO6" s="699"/>
      <c r="CP6" s="699"/>
      <c r="CQ6" s="700"/>
      <c r="CR6" s="640">
        <v>159326</v>
      </c>
      <c r="CS6" s="641"/>
      <c r="CT6" s="641"/>
      <c r="CU6" s="641"/>
      <c r="CV6" s="641"/>
      <c r="CW6" s="641"/>
      <c r="CX6" s="641"/>
      <c r="CY6" s="642"/>
      <c r="CZ6" s="740">
        <v>0.9</v>
      </c>
      <c r="DA6" s="711"/>
      <c r="DB6" s="711"/>
      <c r="DC6" s="743"/>
      <c r="DD6" s="646" t="s">
        <v>127</v>
      </c>
      <c r="DE6" s="641"/>
      <c r="DF6" s="641"/>
      <c r="DG6" s="641"/>
      <c r="DH6" s="641"/>
      <c r="DI6" s="641"/>
      <c r="DJ6" s="641"/>
      <c r="DK6" s="641"/>
      <c r="DL6" s="641"/>
      <c r="DM6" s="641"/>
      <c r="DN6" s="641"/>
      <c r="DO6" s="641"/>
      <c r="DP6" s="642"/>
      <c r="DQ6" s="646">
        <v>159245</v>
      </c>
      <c r="DR6" s="641"/>
      <c r="DS6" s="641"/>
      <c r="DT6" s="641"/>
      <c r="DU6" s="641"/>
      <c r="DV6" s="641"/>
      <c r="DW6" s="641"/>
      <c r="DX6" s="641"/>
      <c r="DY6" s="641"/>
      <c r="DZ6" s="641"/>
      <c r="EA6" s="641"/>
      <c r="EB6" s="641"/>
      <c r="EC6" s="684"/>
    </row>
    <row r="7" spans="2:143" ht="11.25" customHeight="1" x14ac:dyDescent="0.15">
      <c r="B7" s="637" t="s">
        <v>233</v>
      </c>
      <c r="C7" s="638"/>
      <c r="D7" s="638"/>
      <c r="E7" s="638"/>
      <c r="F7" s="638"/>
      <c r="G7" s="638"/>
      <c r="H7" s="638"/>
      <c r="I7" s="638"/>
      <c r="J7" s="638"/>
      <c r="K7" s="638"/>
      <c r="L7" s="638"/>
      <c r="M7" s="638"/>
      <c r="N7" s="638"/>
      <c r="O7" s="638"/>
      <c r="P7" s="638"/>
      <c r="Q7" s="639"/>
      <c r="R7" s="640">
        <v>2636</v>
      </c>
      <c r="S7" s="641"/>
      <c r="T7" s="641"/>
      <c r="U7" s="641"/>
      <c r="V7" s="641"/>
      <c r="W7" s="641"/>
      <c r="X7" s="641"/>
      <c r="Y7" s="642"/>
      <c r="Z7" s="677">
        <v>0</v>
      </c>
      <c r="AA7" s="677"/>
      <c r="AB7" s="677"/>
      <c r="AC7" s="677"/>
      <c r="AD7" s="678">
        <v>2636</v>
      </c>
      <c r="AE7" s="678"/>
      <c r="AF7" s="678"/>
      <c r="AG7" s="678"/>
      <c r="AH7" s="678"/>
      <c r="AI7" s="678"/>
      <c r="AJ7" s="678"/>
      <c r="AK7" s="678"/>
      <c r="AL7" s="643">
        <v>0</v>
      </c>
      <c r="AM7" s="644"/>
      <c r="AN7" s="644"/>
      <c r="AO7" s="679"/>
      <c r="AP7" s="637" t="s">
        <v>234</v>
      </c>
      <c r="AQ7" s="638"/>
      <c r="AR7" s="638"/>
      <c r="AS7" s="638"/>
      <c r="AT7" s="638"/>
      <c r="AU7" s="638"/>
      <c r="AV7" s="638"/>
      <c r="AW7" s="638"/>
      <c r="AX7" s="638"/>
      <c r="AY7" s="638"/>
      <c r="AZ7" s="638"/>
      <c r="BA7" s="638"/>
      <c r="BB7" s="638"/>
      <c r="BC7" s="638"/>
      <c r="BD7" s="638"/>
      <c r="BE7" s="638"/>
      <c r="BF7" s="639"/>
      <c r="BG7" s="640">
        <v>1791681</v>
      </c>
      <c r="BH7" s="641"/>
      <c r="BI7" s="641"/>
      <c r="BJ7" s="641"/>
      <c r="BK7" s="641"/>
      <c r="BL7" s="641"/>
      <c r="BM7" s="641"/>
      <c r="BN7" s="642"/>
      <c r="BO7" s="677">
        <v>44.2</v>
      </c>
      <c r="BP7" s="677"/>
      <c r="BQ7" s="677"/>
      <c r="BR7" s="677"/>
      <c r="BS7" s="678">
        <v>34690</v>
      </c>
      <c r="BT7" s="678"/>
      <c r="BU7" s="678"/>
      <c r="BV7" s="678"/>
      <c r="BW7" s="678"/>
      <c r="BX7" s="678"/>
      <c r="BY7" s="678"/>
      <c r="BZ7" s="678"/>
      <c r="CA7" s="678"/>
      <c r="CB7" s="728"/>
      <c r="CD7" s="673" t="s">
        <v>235</v>
      </c>
      <c r="CE7" s="674"/>
      <c r="CF7" s="674"/>
      <c r="CG7" s="674"/>
      <c r="CH7" s="674"/>
      <c r="CI7" s="674"/>
      <c r="CJ7" s="674"/>
      <c r="CK7" s="674"/>
      <c r="CL7" s="674"/>
      <c r="CM7" s="674"/>
      <c r="CN7" s="674"/>
      <c r="CO7" s="674"/>
      <c r="CP7" s="674"/>
      <c r="CQ7" s="675"/>
      <c r="CR7" s="640">
        <v>2095794</v>
      </c>
      <c r="CS7" s="641"/>
      <c r="CT7" s="641"/>
      <c r="CU7" s="641"/>
      <c r="CV7" s="641"/>
      <c r="CW7" s="641"/>
      <c r="CX7" s="641"/>
      <c r="CY7" s="642"/>
      <c r="CZ7" s="677">
        <v>11.7</v>
      </c>
      <c r="DA7" s="677"/>
      <c r="DB7" s="677"/>
      <c r="DC7" s="677"/>
      <c r="DD7" s="646">
        <v>51625</v>
      </c>
      <c r="DE7" s="641"/>
      <c r="DF7" s="641"/>
      <c r="DG7" s="641"/>
      <c r="DH7" s="641"/>
      <c r="DI7" s="641"/>
      <c r="DJ7" s="641"/>
      <c r="DK7" s="641"/>
      <c r="DL7" s="641"/>
      <c r="DM7" s="641"/>
      <c r="DN7" s="641"/>
      <c r="DO7" s="641"/>
      <c r="DP7" s="642"/>
      <c r="DQ7" s="646">
        <v>1855075</v>
      </c>
      <c r="DR7" s="641"/>
      <c r="DS7" s="641"/>
      <c r="DT7" s="641"/>
      <c r="DU7" s="641"/>
      <c r="DV7" s="641"/>
      <c r="DW7" s="641"/>
      <c r="DX7" s="641"/>
      <c r="DY7" s="641"/>
      <c r="DZ7" s="641"/>
      <c r="EA7" s="641"/>
      <c r="EB7" s="641"/>
      <c r="EC7" s="684"/>
    </row>
    <row r="8" spans="2:143" ht="11.25" customHeight="1" x14ac:dyDescent="0.15">
      <c r="B8" s="637" t="s">
        <v>236</v>
      </c>
      <c r="C8" s="638"/>
      <c r="D8" s="638"/>
      <c r="E8" s="638"/>
      <c r="F8" s="638"/>
      <c r="G8" s="638"/>
      <c r="H8" s="638"/>
      <c r="I8" s="638"/>
      <c r="J8" s="638"/>
      <c r="K8" s="638"/>
      <c r="L8" s="638"/>
      <c r="M8" s="638"/>
      <c r="N8" s="638"/>
      <c r="O8" s="638"/>
      <c r="P8" s="638"/>
      <c r="Q8" s="639"/>
      <c r="R8" s="640">
        <v>15079</v>
      </c>
      <c r="S8" s="641"/>
      <c r="T8" s="641"/>
      <c r="U8" s="641"/>
      <c r="V8" s="641"/>
      <c r="W8" s="641"/>
      <c r="X8" s="641"/>
      <c r="Y8" s="642"/>
      <c r="Z8" s="677">
        <v>0.1</v>
      </c>
      <c r="AA8" s="677"/>
      <c r="AB8" s="677"/>
      <c r="AC8" s="677"/>
      <c r="AD8" s="678">
        <v>15079</v>
      </c>
      <c r="AE8" s="678"/>
      <c r="AF8" s="678"/>
      <c r="AG8" s="678"/>
      <c r="AH8" s="678"/>
      <c r="AI8" s="678"/>
      <c r="AJ8" s="678"/>
      <c r="AK8" s="678"/>
      <c r="AL8" s="643">
        <v>0.2</v>
      </c>
      <c r="AM8" s="644"/>
      <c r="AN8" s="644"/>
      <c r="AO8" s="679"/>
      <c r="AP8" s="637" t="s">
        <v>237</v>
      </c>
      <c r="AQ8" s="638"/>
      <c r="AR8" s="638"/>
      <c r="AS8" s="638"/>
      <c r="AT8" s="638"/>
      <c r="AU8" s="638"/>
      <c r="AV8" s="638"/>
      <c r="AW8" s="638"/>
      <c r="AX8" s="638"/>
      <c r="AY8" s="638"/>
      <c r="AZ8" s="638"/>
      <c r="BA8" s="638"/>
      <c r="BB8" s="638"/>
      <c r="BC8" s="638"/>
      <c r="BD8" s="638"/>
      <c r="BE8" s="638"/>
      <c r="BF8" s="639"/>
      <c r="BG8" s="640">
        <v>67380</v>
      </c>
      <c r="BH8" s="641"/>
      <c r="BI8" s="641"/>
      <c r="BJ8" s="641"/>
      <c r="BK8" s="641"/>
      <c r="BL8" s="641"/>
      <c r="BM8" s="641"/>
      <c r="BN8" s="642"/>
      <c r="BO8" s="677">
        <v>1.7</v>
      </c>
      <c r="BP8" s="677"/>
      <c r="BQ8" s="677"/>
      <c r="BR8" s="677"/>
      <c r="BS8" s="646" t="s">
        <v>127</v>
      </c>
      <c r="BT8" s="641"/>
      <c r="BU8" s="641"/>
      <c r="BV8" s="641"/>
      <c r="BW8" s="641"/>
      <c r="BX8" s="641"/>
      <c r="BY8" s="641"/>
      <c r="BZ8" s="641"/>
      <c r="CA8" s="641"/>
      <c r="CB8" s="684"/>
      <c r="CD8" s="673" t="s">
        <v>238</v>
      </c>
      <c r="CE8" s="674"/>
      <c r="CF8" s="674"/>
      <c r="CG8" s="674"/>
      <c r="CH8" s="674"/>
      <c r="CI8" s="674"/>
      <c r="CJ8" s="674"/>
      <c r="CK8" s="674"/>
      <c r="CL8" s="674"/>
      <c r="CM8" s="674"/>
      <c r="CN8" s="674"/>
      <c r="CO8" s="674"/>
      <c r="CP8" s="674"/>
      <c r="CQ8" s="675"/>
      <c r="CR8" s="640">
        <v>8522359</v>
      </c>
      <c r="CS8" s="641"/>
      <c r="CT8" s="641"/>
      <c r="CU8" s="641"/>
      <c r="CV8" s="641"/>
      <c r="CW8" s="641"/>
      <c r="CX8" s="641"/>
      <c r="CY8" s="642"/>
      <c r="CZ8" s="677">
        <v>47.8</v>
      </c>
      <c r="DA8" s="677"/>
      <c r="DB8" s="677"/>
      <c r="DC8" s="677"/>
      <c r="DD8" s="646">
        <v>49725</v>
      </c>
      <c r="DE8" s="641"/>
      <c r="DF8" s="641"/>
      <c r="DG8" s="641"/>
      <c r="DH8" s="641"/>
      <c r="DI8" s="641"/>
      <c r="DJ8" s="641"/>
      <c r="DK8" s="641"/>
      <c r="DL8" s="641"/>
      <c r="DM8" s="641"/>
      <c r="DN8" s="641"/>
      <c r="DO8" s="641"/>
      <c r="DP8" s="642"/>
      <c r="DQ8" s="646">
        <v>3754285</v>
      </c>
      <c r="DR8" s="641"/>
      <c r="DS8" s="641"/>
      <c r="DT8" s="641"/>
      <c r="DU8" s="641"/>
      <c r="DV8" s="641"/>
      <c r="DW8" s="641"/>
      <c r="DX8" s="641"/>
      <c r="DY8" s="641"/>
      <c r="DZ8" s="641"/>
      <c r="EA8" s="641"/>
      <c r="EB8" s="641"/>
      <c r="EC8" s="684"/>
    </row>
    <row r="9" spans="2:143" ht="11.25" customHeight="1" x14ac:dyDescent="0.15">
      <c r="B9" s="637" t="s">
        <v>239</v>
      </c>
      <c r="C9" s="638"/>
      <c r="D9" s="638"/>
      <c r="E9" s="638"/>
      <c r="F9" s="638"/>
      <c r="G9" s="638"/>
      <c r="H9" s="638"/>
      <c r="I9" s="638"/>
      <c r="J9" s="638"/>
      <c r="K9" s="638"/>
      <c r="L9" s="638"/>
      <c r="M9" s="638"/>
      <c r="N9" s="638"/>
      <c r="O9" s="638"/>
      <c r="P9" s="638"/>
      <c r="Q9" s="639"/>
      <c r="R9" s="640">
        <v>9179</v>
      </c>
      <c r="S9" s="641"/>
      <c r="T9" s="641"/>
      <c r="U9" s="641"/>
      <c r="V9" s="641"/>
      <c r="W9" s="641"/>
      <c r="X9" s="641"/>
      <c r="Y9" s="642"/>
      <c r="Z9" s="677">
        <v>0.1</v>
      </c>
      <c r="AA9" s="677"/>
      <c r="AB9" s="677"/>
      <c r="AC9" s="677"/>
      <c r="AD9" s="678">
        <v>9179</v>
      </c>
      <c r="AE9" s="678"/>
      <c r="AF9" s="678"/>
      <c r="AG9" s="678"/>
      <c r="AH9" s="678"/>
      <c r="AI9" s="678"/>
      <c r="AJ9" s="678"/>
      <c r="AK9" s="678"/>
      <c r="AL9" s="643">
        <v>0.1</v>
      </c>
      <c r="AM9" s="644"/>
      <c r="AN9" s="644"/>
      <c r="AO9" s="679"/>
      <c r="AP9" s="637" t="s">
        <v>240</v>
      </c>
      <c r="AQ9" s="638"/>
      <c r="AR9" s="638"/>
      <c r="AS9" s="638"/>
      <c r="AT9" s="638"/>
      <c r="AU9" s="638"/>
      <c r="AV9" s="638"/>
      <c r="AW9" s="638"/>
      <c r="AX9" s="638"/>
      <c r="AY9" s="638"/>
      <c r="AZ9" s="638"/>
      <c r="BA9" s="638"/>
      <c r="BB9" s="638"/>
      <c r="BC9" s="638"/>
      <c r="BD9" s="638"/>
      <c r="BE9" s="638"/>
      <c r="BF9" s="639"/>
      <c r="BG9" s="640">
        <v>1464513</v>
      </c>
      <c r="BH9" s="641"/>
      <c r="BI9" s="641"/>
      <c r="BJ9" s="641"/>
      <c r="BK9" s="641"/>
      <c r="BL9" s="641"/>
      <c r="BM9" s="641"/>
      <c r="BN9" s="642"/>
      <c r="BO9" s="677">
        <v>36.1</v>
      </c>
      <c r="BP9" s="677"/>
      <c r="BQ9" s="677"/>
      <c r="BR9" s="677"/>
      <c r="BS9" s="646" t="s">
        <v>127</v>
      </c>
      <c r="BT9" s="641"/>
      <c r="BU9" s="641"/>
      <c r="BV9" s="641"/>
      <c r="BW9" s="641"/>
      <c r="BX9" s="641"/>
      <c r="BY9" s="641"/>
      <c r="BZ9" s="641"/>
      <c r="CA9" s="641"/>
      <c r="CB9" s="684"/>
      <c r="CD9" s="673" t="s">
        <v>241</v>
      </c>
      <c r="CE9" s="674"/>
      <c r="CF9" s="674"/>
      <c r="CG9" s="674"/>
      <c r="CH9" s="674"/>
      <c r="CI9" s="674"/>
      <c r="CJ9" s="674"/>
      <c r="CK9" s="674"/>
      <c r="CL9" s="674"/>
      <c r="CM9" s="674"/>
      <c r="CN9" s="674"/>
      <c r="CO9" s="674"/>
      <c r="CP9" s="674"/>
      <c r="CQ9" s="675"/>
      <c r="CR9" s="640">
        <v>1285130</v>
      </c>
      <c r="CS9" s="641"/>
      <c r="CT9" s="641"/>
      <c r="CU9" s="641"/>
      <c r="CV9" s="641"/>
      <c r="CW9" s="641"/>
      <c r="CX9" s="641"/>
      <c r="CY9" s="642"/>
      <c r="CZ9" s="677">
        <v>7.2</v>
      </c>
      <c r="DA9" s="677"/>
      <c r="DB9" s="677"/>
      <c r="DC9" s="677"/>
      <c r="DD9" s="646">
        <v>450</v>
      </c>
      <c r="DE9" s="641"/>
      <c r="DF9" s="641"/>
      <c r="DG9" s="641"/>
      <c r="DH9" s="641"/>
      <c r="DI9" s="641"/>
      <c r="DJ9" s="641"/>
      <c r="DK9" s="641"/>
      <c r="DL9" s="641"/>
      <c r="DM9" s="641"/>
      <c r="DN9" s="641"/>
      <c r="DO9" s="641"/>
      <c r="DP9" s="642"/>
      <c r="DQ9" s="646">
        <v>1209813</v>
      </c>
      <c r="DR9" s="641"/>
      <c r="DS9" s="641"/>
      <c r="DT9" s="641"/>
      <c r="DU9" s="641"/>
      <c r="DV9" s="641"/>
      <c r="DW9" s="641"/>
      <c r="DX9" s="641"/>
      <c r="DY9" s="641"/>
      <c r="DZ9" s="641"/>
      <c r="EA9" s="641"/>
      <c r="EB9" s="641"/>
      <c r="EC9" s="684"/>
    </row>
    <row r="10" spans="2:143" ht="11.25" customHeight="1" x14ac:dyDescent="0.15">
      <c r="B10" s="637" t="s">
        <v>242</v>
      </c>
      <c r="C10" s="638"/>
      <c r="D10" s="638"/>
      <c r="E10" s="638"/>
      <c r="F10" s="638"/>
      <c r="G10" s="638"/>
      <c r="H10" s="638"/>
      <c r="I10" s="638"/>
      <c r="J10" s="638"/>
      <c r="K10" s="638"/>
      <c r="L10" s="638"/>
      <c r="M10" s="638"/>
      <c r="N10" s="638"/>
      <c r="O10" s="638"/>
      <c r="P10" s="638"/>
      <c r="Q10" s="639"/>
      <c r="R10" s="640" t="s">
        <v>127</v>
      </c>
      <c r="S10" s="641"/>
      <c r="T10" s="641"/>
      <c r="U10" s="641"/>
      <c r="V10" s="641"/>
      <c r="W10" s="641"/>
      <c r="X10" s="641"/>
      <c r="Y10" s="642"/>
      <c r="Z10" s="677" t="s">
        <v>243</v>
      </c>
      <c r="AA10" s="677"/>
      <c r="AB10" s="677"/>
      <c r="AC10" s="677"/>
      <c r="AD10" s="678" t="s">
        <v>127</v>
      </c>
      <c r="AE10" s="678"/>
      <c r="AF10" s="678"/>
      <c r="AG10" s="678"/>
      <c r="AH10" s="678"/>
      <c r="AI10" s="678"/>
      <c r="AJ10" s="678"/>
      <c r="AK10" s="678"/>
      <c r="AL10" s="643" t="s">
        <v>127</v>
      </c>
      <c r="AM10" s="644"/>
      <c r="AN10" s="644"/>
      <c r="AO10" s="679"/>
      <c r="AP10" s="637" t="s">
        <v>244</v>
      </c>
      <c r="AQ10" s="638"/>
      <c r="AR10" s="638"/>
      <c r="AS10" s="638"/>
      <c r="AT10" s="638"/>
      <c r="AU10" s="638"/>
      <c r="AV10" s="638"/>
      <c r="AW10" s="638"/>
      <c r="AX10" s="638"/>
      <c r="AY10" s="638"/>
      <c r="AZ10" s="638"/>
      <c r="BA10" s="638"/>
      <c r="BB10" s="638"/>
      <c r="BC10" s="638"/>
      <c r="BD10" s="638"/>
      <c r="BE10" s="638"/>
      <c r="BF10" s="639"/>
      <c r="BG10" s="640">
        <v>72449</v>
      </c>
      <c r="BH10" s="641"/>
      <c r="BI10" s="641"/>
      <c r="BJ10" s="641"/>
      <c r="BK10" s="641"/>
      <c r="BL10" s="641"/>
      <c r="BM10" s="641"/>
      <c r="BN10" s="642"/>
      <c r="BO10" s="677">
        <v>1.8</v>
      </c>
      <c r="BP10" s="677"/>
      <c r="BQ10" s="677"/>
      <c r="BR10" s="677"/>
      <c r="BS10" s="646" t="s">
        <v>179</v>
      </c>
      <c r="BT10" s="641"/>
      <c r="BU10" s="641"/>
      <c r="BV10" s="641"/>
      <c r="BW10" s="641"/>
      <c r="BX10" s="641"/>
      <c r="BY10" s="641"/>
      <c r="BZ10" s="641"/>
      <c r="CA10" s="641"/>
      <c r="CB10" s="684"/>
      <c r="CD10" s="673" t="s">
        <v>245</v>
      </c>
      <c r="CE10" s="674"/>
      <c r="CF10" s="674"/>
      <c r="CG10" s="674"/>
      <c r="CH10" s="674"/>
      <c r="CI10" s="674"/>
      <c r="CJ10" s="674"/>
      <c r="CK10" s="674"/>
      <c r="CL10" s="674"/>
      <c r="CM10" s="674"/>
      <c r="CN10" s="674"/>
      <c r="CO10" s="674"/>
      <c r="CP10" s="674"/>
      <c r="CQ10" s="675"/>
      <c r="CR10" s="640">
        <v>4115</v>
      </c>
      <c r="CS10" s="641"/>
      <c r="CT10" s="641"/>
      <c r="CU10" s="641"/>
      <c r="CV10" s="641"/>
      <c r="CW10" s="641"/>
      <c r="CX10" s="641"/>
      <c r="CY10" s="642"/>
      <c r="CZ10" s="677">
        <v>0</v>
      </c>
      <c r="DA10" s="677"/>
      <c r="DB10" s="677"/>
      <c r="DC10" s="677"/>
      <c r="DD10" s="646" t="s">
        <v>127</v>
      </c>
      <c r="DE10" s="641"/>
      <c r="DF10" s="641"/>
      <c r="DG10" s="641"/>
      <c r="DH10" s="641"/>
      <c r="DI10" s="641"/>
      <c r="DJ10" s="641"/>
      <c r="DK10" s="641"/>
      <c r="DL10" s="641"/>
      <c r="DM10" s="641"/>
      <c r="DN10" s="641"/>
      <c r="DO10" s="641"/>
      <c r="DP10" s="642"/>
      <c r="DQ10" s="646">
        <v>4115</v>
      </c>
      <c r="DR10" s="641"/>
      <c r="DS10" s="641"/>
      <c r="DT10" s="641"/>
      <c r="DU10" s="641"/>
      <c r="DV10" s="641"/>
      <c r="DW10" s="641"/>
      <c r="DX10" s="641"/>
      <c r="DY10" s="641"/>
      <c r="DZ10" s="641"/>
      <c r="EA10" s="641"/>
      <c r="EB10" s="641"/>
      <c r="EC10" s="684"/>
    </row>
    <row r="11" spans="2:143" ht="11.25" customHeight="1" x14ac:dyDescent="0.15">
      <c r="B11" s="637" t="s">
        <v>246</v>
      </c>
      <c r="C11" s="638"/>
      <c r="D11" s="638"/>
      <c r="E11" s="638"/>
      <c r="F11" s="638"/>
      <c r="G11" s="638"/>
      <c r="H11" s="638"/>
      <c r="I11" s="638"/>
      <c r="J11" s="638"/>
      <c r="K11" s="638"/>
      <c r="L11" s="638"/>
      <c r="M11" s="638"/>
      <c r="N11" s="638"/>
      <c r="O11" s="638"/>
      <c r="P11" s="638"/>
      <c r="Q11" s="639"/>
      <c r="R11" s="640">
        <v>658568</v>
      </c>
      <c r="S11" s="641"/>
      <c r="T11" s="641"/>
      <c r="U11" s="641"/>
      <c r="V11" s="641"/>
      <c r="W11" s="641"/>
      <c r="X11" s="641"/>
      <c r="Y11" s="642"/>
      <c r="Z11" s="643">
        <v>3.6</v>
      </c>
      <c r="AA11" s="644"/>
      <c r="AB11" s="644"/>
      <c r="AC11" s="645"/>
      <c r="AD11" s="646">
        <v>658568</v>
      </c>
      <c r="AE11" s="641"/>
      <c r="AF11" s="641"/>
      <c r="AG11" s="641"/>
      <c r="AH11" s="641"/>
      <c r="AI11" s="641"/>
      <c r="AJ11" s="641"/>
      <c r="AK11" s="642"/>
      <c r="AL11" s="643">
        <v>7.2</v>
      </c>
      <c r="AM11" s="644"/>
      <c r="AN11" s="644"/>
      <c r="AO11" s="679"/>
      <c r="AP11" s="637" t="s">
        <v>247</v>
      </c>
      <c r="AQ11" s="638"/>
      <c r="AR11" s="638"/>
      <c r="AS11" s="638"/>
      <c r="AT11" s="638"/>
      <c r="AU11" s="638"/>
      <c r="AV11" s="638"/>
      <c r="AW11" s="638"/>
      <c r="AX11" s="638"/>
      <c r="AY11" s="638"/>
      <c r="AZ11" s="638"/>
      <c r="BA11" s="638"/>
      <c r="BB11" s="638"/>
      <c r="BC11" s="638"/>
      <c r="BD11" s="638"/>
      <c r="BE11" s="638"/>
      <c r="BF11" s="639"/>
      <c r="BG11" s="640">
        <v>187339</v>
      </c>
      <c r="BH11" s="641"/>
      <c r="BI11" s="641"/>
      <c r="BJ11" s="641"/>
      <c r="BK11" s="641"/>
      <c r="BL11" s="641"/>
      <c r="BM11" s="641"/>
      <c r="BN11" s="642"/>
      <c r="BO11" s="677">
        <v>4.5999999999999996</v>
      </c>
      <c r="BP11" s="677"/>
      <c r="BQ11" s="677"/>
      <c r="BR11" s="677"/>
      <c r="BS11" s="646">
        <v>34690</v>
      </c>
      <c r="BT11" s="641"/>
      <c r="BU11" s="641"/>
      <c r="BV11" s="641"/>
      <c r="BW11" s="641"/>
      <c r="BX11" s="641"/>
      <c r="BY11" s="641"/>
      <c r="BZ11" s="641"/>
      <c r="CA11" s="641"/>
      <c r="CB11" s="684"/>
      <c r="CD11" s="673" t="s">
        <v>248</v>
      </c>
      <c r="CE11" s="674"/>
      <c r="CF11" s="674"/>
      <c r="CG11" s="674"/>
      <c r="CH11" s="674"/>
      <c r="CI11" s="674"/>
      <c r="CJ11" s="674"/>
      <c r="CK11" s="674"/>
      <c r="CL11" s="674"/>
      <c r="CM11" s="674"/>
      <c r="CN11" s="674"/>
      <c r="CO11" s="674"/>
      <c r="CP11" s="674"/>
      <c r="CQ11" s="675"/>
      <c r="CR11" s="640">
        <v>73959</v>
      </c>
      <c r="CS11" s="641"/>
      <c r="CT11" s="641"/>
      <c r="CU11" s="641"/>
      <c r="CV11" s="641"/>
      <c r="CW11" s="641"/>
      <c r="CX11" s="641"/>
      <c r="CY11" s="642"/>
      <c r="CZ11" s="677">
        <v>0.4</v>
      </c>
      <c r="DA11" s="677"/>
      <c r="DB11" s="677"/>
      <c r="DC11" s="677"/>
      <c r="DD11" s="646">
        <v>16374</v>
      </c>
      <c r="DE11" s="641"/>
      <c r="DF11" s="641"/>
      <c r="DG11" s="641"/>
      <c r="DH11" s="641"/>
      <c r="DI11" s="641"/>
      <c r="DJ11" s="641"/>
      <c r="DK11" s="641"/>
      <c r="DL11" s="641"/>
      <c r="DM11" s="641"/>
      <c r="DN11" s="641"/>
      <c r="DO11" s="641"/>
      <c r="DP11" s="642"/>
      <c r="DQ11" s="646">
        <v>39562</v>
      </c>
      <c r="DR11" s="641"/>
      <c r="DS11" s="641"/>
      <c r="DT11" s="641"/>
      <c r="DU11" s="641"/>
      <c r="DV11" s="641"/>
      <c r="DW11" s="641"/>
      <c r="DX11" s="641"/>
      <c r="DY11" s="641"/>
      <c r="DZ11" s="641"/>
      <c r="EA11" s="641"/>
      <c r="EB11" s="641"/>
      <c r="EC11" s="684"/>
    </row>
    <row r="12" spans="2:143" ht="11.25" customHeight="1" x14ac:dyDescent="0.15">
      <c r="B12" s="637" t="s">
        <v>249</v>
      </c>
      <c r="C12" s="638"/>
      <c r="D12" s="638"/>
      <c r="E12" s="638"/>
      <c r="F12" s="638"/>
      <c r="G12" s="638"/>
      <c r="H12" s="638"/>
      <c r="I12" s="638"/>
      <c r="J12" s="638"/>
      <c r="K12" s="638"/>
      <c r="L12" s="638"/>
      <c r="M12" s="638"/>
      <c r="N12" s="638"/>
      <c r="O12" s="638"/>
      <c r="P12" s="638"/>
      <c r="Q12" s="639"/>
      <c r="R12" s="640" t="s">
        <v>127</v>
      </c>
      <c r="S12" s="641"/>
      <c r="T12" s="641"/>
      <c r="U12" s="641"/>
      <c r="V12" s="641"/>
      <c r="W12" s="641"/>
      <c r="X12" s="641"/>
      <c r="Y12" s="642"/>
      <c r="Z12" s="677" t="s">
        <v>127</v>
      </c>
      <c r="AA12" s="677"/>
      <c r="AB12" s="677"/>
      <c r="AC12" s="677"/>
      <c r="AD12" s="678" t="s">
        <v>179</v>
      </c>
      <c r="AE12" s="678"/>
      <c r="AF12" s="678"/>
      <c r="AG12" s="678"/>
      <c r="AH12" s="678"/>
      <c r="AI12" s="678"/>
      <c r="AJ12" s="678"/>
      <c r="AK12" s="678"/>
      <c r="AL12" s="643" t="s">
        <v>127</v>
      </c>
      <c r="AM12" s="644"/>
      <c r="AN12" s="644"/>
      <c r="AO12" s="679"/>
      <c r="AP12" s="637" t="s">
        <v>250</v>
      </c>
      <c r="AQ12" s="638"/>
      <c r="AR12" s="638"/>
      <c r="AS12" s="638"/>
      <c r="AT12" s="638"/>
      <c r="AU12" s="638"/>
      <c r="AV12" s="638"/>
      <c r="AW12" s="638"/>
      <c r="AX12" s="638"/>
      <c r="AY12" s="638"/>
      <c r="AZ12" s="638"/>
      <c r="BA12" s="638"/>
      <c r="BB12" s="638"/>
      <c r="BC12" s="638"/>
      <c r="BD12" s="638"/>
      <c r="BE12" s="638"/>
      <c r="BF12" s="639"/>
      <c r="BG12" s="640">
        <v>1533563</v>
      </c>
      <c r="BH12" s="641"/>
      <c r="BI12" s="641"/>
      <c r="BJ12" s="641"/>
      <c r="BK12" s="641"/>
      <c r="BL12" s="641"/>
      <c r="BM12" s="641"/>
      <c r="BN12" s="642"/>
      <c r="BO12" s="677">
        <v>37.799999999999997</v>
      </c>
      <c r="BP12" s="677"/>
      <c r="BQ12" s="677"/>
      <c r="BR12" s="677"/>
      <c r="BS12" s="646" t="s">
        <v>243</v>
      </c>
      <c r="BT12" s="641"/>
      <c r="BU12" s="641"/>
      <c r="BV12" s="641"/>
      <c r="BW12" s="641"/>
      <c r="BX12" s="641"/>
      <c r="BY12" s="641"/>
      <c r="BZ12" s="641"/>
      <c r="CA12" s="641"/>
      <c r="CB12" s="684"/>
      <c r="CD12" s="673" t="s">
        <v>251</v>
      </c>
      <c r="CE12" s="674"/>
      <c r="CF12" s="674"/>
      <c r="CG12" s="674"/>
      <c r="CH12" s="674"/>
      <c r="CI12" s="674"/>
      <c r="CJ12" s="674"/>
      <c r="CK12" s="674"/>
      <c r="CL12" s="674"/>
      <c r="CM12" s="674"/>
      <c r="CN12" s="674"/>
      <c r="CO12" s="674"/>
      <c r="CP12" s="674"/>
      <c r="CQ12" s="675"/>
      <c r="CR12" s="640">
        <v>139360</v>
      </c>
      <c r="CS12" s="641"/>
      <c r="CT12" s="641"/>
      <c r="CU12" s="641"/>
      <c r="CV12" s="641"/>
      <c r="CW12" s="641"/>
      <c r="CX12" s="641"/>
      <c r="CY12" s="642"/>
      <c r="CZ12" s="677">
        <v>0.8</v>
      </c>
      <c r="DA12" s="677"/>
      <c r="DB12" s="677"/>
      <c r="DC12" s="677"/>
      <c r="DD12" s="646" t="s">
        <v>243</v>
      </c>
      <c r="DE12" s="641"/>
      <c r="DF12" s="641"/>
      <c r="DG12" s="641"/>
      <c r="DH12" s="641"/>
      <c r="DI12" s="641"/>
      <c r="DJ12" s="641"/>
      <c r="DK12" s="641"/>
      <c r="DL12" s="641"/>
      <c r="DM12" s="641"/>
      <c r="DN12" s="641"/>
      <c r="DO12" s="641"/>
      <c r="DP12" s="642"/>
      <c r="DQ12" s="646">
        <v>51089</v>
      </c>
      <c r="DR12" s="641"/>
      <c r="DS12" s="641"/>
      <c r="DT12" s="641"/>
      <c r="DU12" s="641"/>
      <c r="DV12" s="641"/>
      <c r="DW12" s="641"/>
      <c r="DX12" s="641"/>
      <c r="DY12" s="641"/>
      <c r="DZ12" s="641"/>
      <c r="EA12" s="641"/>
      <c r="EB12" s="641"/>
      <c r="EC12" s="684"/>
    </row>
    <row r="13" spans="2:143" ht="11.25" customHeight="1" x14ac:dyDescent="0.15">
      <c r="B13" s="637" t="s">
        <v>252</v>
      </c>
      <c r="C13" s="638"/>
      <c r="D13" s="638"/>
      <c r="E13" s="638"/>
      <c r="F13" s="638"/>
      <c r="G13" s="638"/>
      <c r="H13" s="638"/>
      <c r="I13" s="638"/>
      <c r="J13" s="638"/>
      <c r="K13" s="638"/>
      <c r="L13" s="638"/>
      <c r="M13" s="638"/>
      <c r="N13" s="638"/>
      <c r="O13" s="638"/>
      <c r="P13" s="638"/>
      <c r="Q13" s="639"/>
      <c r="R13" s="640" t="s">
        <v>179</v>
      </c>
      <c r="S13" s="641"/>
      <c r="T13" s="641"/>
      <c r="U13" s="641"/>
      <c r="V13" s="641"/>
      <c r="W13" s="641"/>
      <c r="X13" s="641"/>
      <c r="Y13" s="642"/>
      <c r="Z13" s="677" t="s">
        <v>179</v>
      </c>
      <c r="AA13" s="677"/>
      <c r="AB13" s="677"/>
      <c r="AC13" s="677"/>
      <c r="AD13" s="678" t="s">
        <v>127</v>
      </c>
      <c r="AE13" s="678"/>
      <c r="AF13" s="678"/>
      <c r="AG13" s="678"/>
      <c r="AH13" s="678"/>
      <c r="AI13" s="678"/>
      <c r="AJ13" s="678"/>
      <c r="AK13" s="678"/>
      <c r="AL13" s="643" t="s">
        <v>127</v>
      </c>
      <c r="AM13" s="644"/>
      <c r="AN13" s="644"/>
      <c r="AO13" s="679"/>
      <c r="AP13" s="637" t="s">
        <v>253</v>
      </c>
      <c r="AQ13" s="638"/>
      <c r="AR13" s="638"/>
      <c r="AS13" s="638"/>
      <c r="AT13" s="638"/>
      <c r="AU13" s="638"/>
      <c r="AV13" s="638"/>
      <c r="AW13" s="638"/>
      <c r="AX13" s="638"/>
      <c r="AY13" s="638"/>
      <c r="AZ13" s="638"/>
      <c r="BA13" s="638"/>
      <c r="BB13" s="638"/>
      <c r="BC13" s="638"/>
      <c r="BD13" s="638"/>
      <c r="BE13" s="638"/>
      <c r="BF13" s="639"/>
      <c r="BG13" s="640">
        <v>1501463</v>
      </c>
      <c r="BH13" s="641"/>
      <c r="BI13" s="641"/>
      <c r="BJ13" s="641"/>
      <c r="BK13" s="641"/>
      <c r="BL13" s="641"/>
      <c r="BM13" s="641"/>
      <c r="BN13" s="642"/>
      <c r="BO13" s="677">
        <v>37.1</v>
      </c>
      <c r="BP13" s="677"/>
      <c r="BQ13" s="677"/>
      <c r="BR13" s="677"/>
      <c r="BS13" s="646" t="s">
        <v>127</v>
      </c>
      <c r="BT13" s="641"/>
      <c r="BU13" s="641"/>
      <c r="BV13" s="641"/>
      <c r="BW13" s="641"/>
      <c r="BX13" s="641"/>
      <c r="BY13" s="641"/>
      <c r="BZ13" s="641"/>
      <c r="CA13" s="641"/>
      <c r="CB13" s="684"/>
      <c r="CD13" s="673" t="s">
        <v>254</v>
      </c>
      <c r="CE13" s="674"/>
      <c r="CF13" s="674"/>
      <c r="CG13" s="674"/>
      <c r="CH13" s="674"/>
      <c r="CI13" s="674"/>
      <c r="CJ13" s="674"/>
      <c r="CK13" s="674"/>
      <c r="CL13" s="674"/>
      <c r="CM13" s="674"/>
      <c r="CN13" s="674"/>
      <c r="CO13" s="674"/>
      <c r="CP13" s="674"/>
      <c r="CQ13" s="675"/>
      <c r="CR13" s="640">
        <v>1954677</v>
      </c>
      <c r="CS13" s="641"/>
      <c r="CT13" s="641"/>
      <c r="CU13" s="641"/>
      <c r="CV13" s="641"/>
      <c r="CW13" s="641"/>
      <c r="CX13" s="641"/>
      <c r="CY13" s="642"/>
      <c r="CZ13" s="677">
        <v>11</v>
      </c>
      <c r="DA13" s="677"/>
      <c r="DB13" s="677"/>
      <c r="DC13" s="677"/>
      <c r="DD13" s="646">
        <v>1063843</v>
      </c>
      <c r="DE13" s="641"/>
      <c r="DF13" s="641"/>
      <c r="DG13" s="641"/>
      <c r="DH13" s="641"/>
      <c r="DI13" s="641"/>
      <c r="DJ13" s="641"/>
      <c r="DK13" s="641"/>
      <c r="DL13" s="641"/>
      <c r="DM13" s="641"/>
      <c r="DN13" s="641"/>
      <c r="DO13" s="641"/>
      <c r="DP13" s="642"/>
      <c r="DQ13" s="646">
        <v>944501</v>
      </c>
      <c r="DR13" s="641"/>
      <c r="DS13" s="641"/>
      <c r="DT13" s="641"/>
      <c r="DU13" s="641"/>
      <c r="DV13" s="641"/>
      <c r="DW13" s="641"/>
      <c r="DX13" s="641"/>
      <c r="DY13" s="641"/>
      <c r="DZ13" s="641"/>
      <c r="EA13" s="641"/>
      <c r="EB13" s="641"/>
      <c r="EC13" s="684"/>
    </row>
    <row r="14" spans="2:143" ht="11.25" customHeight="1" x14ac:dyDescent="0.15">
      <c r="B14" s="637" t="s">
        <v>255</v>
      </c>
      <c r="C14" s="638"/>
      <c r="D14" s="638"/>
      <c r="E14" s="638"/>
      <c r="F14" s="638"/>
      <c r="G14" s="638"/>
      <c r="H14" s="638"/>
      <c r="I14" s="638"/>
      <c r="J14" s="638"/>
      <c r="K14" s="638"/>
      <c r="L14" s="638"/>
      <c r="M14" s="638"/>
      <c r="N14" s="638"/>
      <c r="O14" s="638"/>
      <c r="P14" s="638"/>
      <c r="Q14" s="639"/>
      <c r="R14" s="640">
        <v>21924</v>
      </c>
      <c r="S14" s="641"/>
      <c r="T14" s="641"/>
      <c r="U14" s="641"/>
      <c r="V14" s="641"/>
      <c r="W14" s="641"/>
      <c r="X14" s="641"/>
      <c r="Y14" s="642"/>
      <c r="Z14" s="677">
        <v>0.1</v>
      </c>
      <c r="AA14" s="677"/>
      <c r="AB14" s="677"/>
      <c r="AC14" s="677"/>
      <c r="AD14" s="678">
        <v>21924</v>
      </c>
      <c r="AE14" s="678"/>
      <c r="AF14" s="678"/>
      <c r="AG14" s="678"/>
      <c r="AH14" s="678"/>
      <c r="AI14" s="678"/>
      <c r="AJ14" s="678"/>
      <c r="AK14" s="678"/>
      <c r="AL14" s="643">
        <v>0.2</v>
      </c>
      <c r="AM14" s="644"/>
      <c r="AN14" s="644"/>
      <c r="AO14" s="679"/>
      <c r="AP14" s="637" t="s">
        <v>256</v>
      </c>
      <c r="AQ14" s="638"/>
      <c r="AR14" s="638"/>
      <c r="AS14" s="638"/>
      <c r="AT14" s="638"/>
      <c r="AU14" s="638"/>
      <c r="AV14" s="638"/>
      <c r="AW14" s="638"/>
      <c r="AX14" s="638"/>
      <c r="AY14" s="638"/>
      <c r="AZ14" s="638"/>
      <c r="BA14" s="638"/>
      <c r="BB14" s="638"/>
      <c r="BC14" s="638"/>
      <c r="BD14" s="638"/>
      <c r="BE14" s="638"/>
      <c r="BF14" s="639"/>
      <c r="BG14" s="640">
        <v>112599</v>
      </c>
      <c r="BH14" s="641"/>
      <c r="BI14" s="641"/>
      <c r="BJ14" s="641"/>
      <c r="BK14" s="641"/>
      <c r="BL14" s="641"/>
      <c r="BM14" s="641"/>
      <c r="BN14" s="642"/>
      <c r="BO14" s="677">
        <v>2.8</v>
      </c>
      <c r="BP14" s="677"/>
      <c r="BQ14" s="677"/>
      <c r="BR14" s="677"/>
      <c r="BS14" s="646" t="s">
        <v>179</v>
      </c>
      <c r="BT14" s="641"/>
      <c r="BU14" s="641"/>
      <c r="BV14" s="641"/>
      <c r="BW14" s="641"/>
      <c r="BX14" s="641"/>
      <c r="BY14" s="641"/>
      <c r="BZ14" s="641"/>
      <c r="CA14" s="641"/>
      <c r="CB14" s="684"/>
      <c r="CD14" s="673" t="s">
        <v>257</v>
      </c>
      <c r="CE14" s="674"/>
      <c r="CF14" s="674"/>
      <c r="CG14" s="674"/>
      <c r="CH14" s="674"/>
      <c r="CI14" s="674"/>
      <c r="CJ14" s="674"/>
      <c r="CK14" s="674"/>
      <c r="CL14" s="674"/>
      <c r="CM14" s="674"/>
      <c r="CN14" s="674"/>
      <c r="CO14" s="674"/>
      <c r="CP14" s="674"/>
      <c r="CQ14" s="675"/>
      <c r="CR14" s="640">
        <v>582669</v>
      </c>
      <c r="CS14" s="641"/>
      <c r="CT14" s="641"/>
      <c r="CU14" s="641"/>
      <c r="CV14" s="641"/>
      <c r="CW14" s="641"/>
      <c r="CX14" s="641"/>
      <c r="CY14" s="642"/>
      <c r="CZ14" s="677">
        <v>3.3</v>
      </c>
      <c r="DA14" s="677"/>
      <c r="DB14" s="677"/>
      <c r="DC14" s="677"/>
      <c r="DD14" s="646">
        <v>85966</v>
      </c>
      <c r="DE14" s="641"/>
      <c r="DF14" s="641"/>
      <c r="DG14" s="641"/>
      <c r="DH14" s="641"/>
      <c r="DI14" s="641"/>
      <c r="DJ14" s="641"/>
      <c r="DK14" s="641"/>
      <c r="DL14" s="641"/>
      <c r="DM14" s="641"/>
      <c r="DN14" s="641"/>
      <c r="DO14" s="641"/>
      <c r="DP14" s="642"/>
      <c r="DQ14" s="646">
        <v>495117</v>
      </c>
      <c r="DR14" s="641"/>
      <c r="DS14" s="641"/>
      <c r="DT14" s="641"/>
      <c r="DU14" s="641"/>
      <c r="DV14" s="641"/>
      <c r="DW14" s="641"/>
      <c r="DX14" s="641"/>
      <c r="DY14" s="641"/>
      <c r="DZ14" s="641"/>
      <c r="EA14" s="641"/>
      <c r="EB14" s="641"/>
      <c r="EC14" s="684"/>
    </row>
    <row r="15" spans="2:143" ht="11.25" customHeight="1" x14ac:dyDescent="0.15">
      <c r="B15" s="637" t="s">
        <v>258</v>
      </c>
      <c r="C15" s="638"/>
      <c r="D15" s="638"/>
      <c r="E15" s="638"/>
      <c r="F15" s="638"/>
      <c r="G15" s="638"/>
      <c r="H15" s="638"/>
      <c r="I15" s="638"/>
      <c r="J15" s="638"/>
      <c r="K15" s="638"/>
      <c r="L15" s="638"/>
      <c r="M15" s="638"/>
      <c r="N15" s="638"/>
      <c r="O15" s="638"/>
      <c r="P15" s="638"/>
      <c r="Q15" s="639"/>
      <c r="R15" s="640" t="s">
        <v>243</v>
      </c>
      <c r="S15" s="641"/>
      <c r="T15" s="641"/>
      <c r="U15" s="641"/>
      <c r="V15" s="641"/>
      <c r="W15" s="641"/>
      <c r="X15" s="641"/>
      <c r="Y15" s="642"/>
      <c r="Z15" s="677" t="s">
        <v>127</v>
      </c>
      <c r="AA15" s="677"/>
      <c r="AB15" s="677"/>
      <c r="AC15" s="677"/>
      <c r="AD15" s="678" t="s">
        <v>127</v>
      </c>
      <c r="AE15" s="678"/>
      <c r="AF15" s="678"/>
      <c r="AG15" s="678"/>
      <c r="AH15" s="678"/>
      <c r="AI15" s="678"/>
      <c r="AJ15" s="678"/>
      <c r="AK15" s="678"/>
      <c r="AL15" s="643" t="s">
        <v>127</v>
      </c>
      <c r="AM15" s="644"/>
      <c r="AN15" s="644"/>
      <c r="AO15" s="679"/>
      <c r="AP15" s="637" t="s">
        <v>259</v>
      </c>
      <c r="AQ15" s="638"/>
      <c r="AR15" s="638"/>
      <c r="AS15" s="638"/>
      <c r="AT15" s="638"/>
      <c r="AU15" s="638"/>
      <c r="AV15" s="638"/>
      <c r="AW15" s="638"/>
      <c r="AX15" s="638"/>
      <c r="AY15" s="638"/>
      <c r="AZ15" s="638"/>
      <c r="BA15" s="638"/>
      <c r="BB15" s="638"/>
      <c r="BC15" s="638"/>
      <c r="BD15" s="638"/>
      <c r="BE15" s="638"/>
      <c r="BF15" s="639"/>
      <c r="BG15" s="640">
        <v>314741</v>
      </c>
      <c r="BH15" s="641"/>
      <c r="BI15" s="641"/>
      <c r="BJ15" s="641"/>
      <c r="BK15" s="641"/>
      <c r="BL15" s="641"/>
      <c r="BM15" s="641"/>
      <c r="BN15" s="642"/>
      <c r="BO15" s="677">
        <v>7.8</v>
      </c>
      <c r="BP15" s="677"/>
      <c r="BQ15" s="677"/>
      <c r="BR15" s="677"/>
      <c r="BS15" s="646" t="s">
        <v>127</v>
      </c>
      <c r="BT15" s="641"/>
      <c r="BU15" s="641"/>
      <c r="BV15" s="641"/>
      <c r="BW15" s="641"/>
      <c r="BX15" s="641"/>
      <c r="BY15" s="641"/>
      <c r="BZ15" s="641"/>
      <c r="CA15" s="641"/>
      <c r="CB15" s="684"/>
      <c r="CD15" s="673" t="s">
        <v>260</v>
      </c>
      <c r="CE15" s="674"/>
      <c r="CF15" s="674"/>
      <c r="CG15" s="674"/>
      <c r="CH15" s="674"/>
      <c r="CI15" s="674"/>
      <c r="CJ15" s="674"/>
      <c r="CK15" s="674"/>
      <c r="CL15" s="674"/>
      <c r="CM15" s="674"/>
      <c r="CN15" s="674"/>
      <c r="CO15" s="674"/>
      <c r="CP15" s="674"/>
      <c r="CQ15" s="675"/>
      <c r="CR15" s="640">
        <v>1325915</v>
      </c>
      <c r="CS15" s="641"/>
      <c r="CT15" s="641"/>
      <c r="CU15" s="641"/>
      <c r="CV15" s="641"/>
      <c r="CW15" s="641"/>
      <c r="CX15" s="641"/>
      <c r="CY15" s="642"/>
      <c r="CZ15" s="677">
        <v>7.4</v>
      </c>
      <c r="DA15" s="677"/>
      <c r="DB15" s="677"/>
      <c r="DC15" s="677"/>
      <c r="DD15" s="646">
        <v>224591</v>
      </c>
      <c r="DE15" s="641"/>
      <c r="DF15" s="641"/>
      <c r="DG15" s="641"/>
      <c r="DH15" s="641"/>
      <c r="DI15" s="641"/>
      <c r="DJ15" s="641"/>
      <c r="DK15" s="641"/>
      <c r="DL15" s="641"/>
      <c r="DM15" s="641"/>
      <c r="DN15" s="641"/>
      <c r="DO15" s="641"/>
      <c r="DP15" s="642"/>
      <c r="DQ15" s="646">
        <v>988393</v>
      </c>
      <c r="DR15" s="641"/>
      <c r="DS15" s="641"/>
      <c r="DT15" s="641"/>
      <c r="DU15" s="641"/>
      <c r="DV15" s="641"/>
      <c r="DW15" s="641"/>
      <c r="DX15" s="641"/>
      <c r="DY15" s="641"/>
      <c r="DZ15" s="641"/>
      <c r="EA15" s="641"/>
      <c r="EB15" s="641"/>
      <c r="EC15" s="684"/>
    </row>
    <row r="16" spans="2:143" ht="11.25" customHeight="1" x14ac:dyDescent="0.15">
      <c r="B16" s="637" t="s">
        <v>261</v>
      </c>
      <c r="C16" s="638"/>
      <c r="D16" s="638"/>
      <c r="E16" s="638"/>
      <c r="F16" s="638"/>
      <c r="G16" s="638"/>
      <c r="H16" s="638"/>
      <c r="I16" s="638"/>
      <c r="J16" s="638"/>
      <c r="K16" s="638"/>
      <c r="L16" s="638"/>
      <c r="M16" s="638"/>
      <c r="N16" s="638"/>
      <c r="O16" s="638"/>
      <c r="P16" s="638"/>
      <c r="Q16" s="639"/>
      <c r="R16" s="640">
        <v>6730</v>
      </c>
      <c r="S16" s="641"/>
      <c r="T16" s="641"/>
      <c r="U16" s="641"/>
      <c r="V16" s="641"/>
      <c r="W16" s="641"/>
      <c r="X16" s="641"/>
      <c r="Y16" s="642"/>
      <c r="Z16" s="677">
        <v>0</v>
      </c>
      <c r="AA16" s="677"/>
      <c r="AB16" s="677"/>
      <c r="AC16" s="677"/>
      <c r="AD16" s="678">
        <v>6730</v>
      </c>
      <c r="AE16" s="678"/>
      <c r="AF16" s="678"/>
      <c r="AG16" s="678"/>
      <c r="AH16" s="678"/>
      <c r="AI16" s="678"/>
      <c r="AJ16" s="678"/>
      <c r="AK16" s="678"/>
      <c r="AL16" s="643">
        <v>0.1</v>
      </c>
      <c r="AM16" s="644"/>
      <c r="AN16" s="644"/>
      <c r="AO16" s="679"/>
      <c r="AP16" s="637" t="s">
        <v>262</v>
      </c>
      <c r="AQ16" s="638"/>
      <c r="AR16" s="638"/>
      <c r="AS16" s="638"/>
      <c r="AT16" s="638"/>
      <c r="AU16" s="638"/>
      <c r="AV16" s="638"/>
      <c r="AW16" s="638"/>
      <c r="AX16" s="638"/>
      <c r="AY16" s="638"/>
      <c r="AZ16" s="638"/>
      <c r="BA16" s="638"/>
      <c r="BB16" s="638"/>
      <c r="BC16" s="638"/>
      <c r="BD16" s="638"/>
      <c r="BE16" s="638"/>
      <c r="BF16" s="639"/>
      <c r="BG16" s="640" t="s">
        <v>127</v>
      </c>
      <c r="BH16" s="641"/>
      <c r="BI16" s="641"/>
      <c r="BJ16" s="641"/>
      <c r="BK16" s="641"/>
      <c r="BL16" s="641"/>
      <c r="BM16" s="641"/>
      <c r="BN16" s="642"/>
      <c r="BO16" s="677" t="s">
        <v>127</v>
      </c>
      <c r="BP16" s="677"/>
      <c r="BQ16" s="677"/>
      <c r="BR16" s="677"/>
      <c r="BS16" s="646" t="s">
        <v>127</v>
      </c>
      <c r="BT16" s="641"/>
      <c r="BU16" s="641"/>
      <c r="BV16" s="641"/>
      <c r="BW16" s="641"/>
      <c r="BX16" s="641"/>
      <c r="BY16" s="641"/>
      <c r="BZ16" s="641"/>
      <c r="CA16" s="641"/>
      <c r="CB16" s="684"/>
      <c r="CD16" s="673" t="s">
        <v>263</v>
      </c>
      <c r="CE16" s="674"/>
      <c r="CF16" s="674"/>
      <c r="CG16" s="674"/>
      <c r="CH16" s="674"/>
      <c r="CI16" s="674"/>
      <c r="CJ16" s="674"/>
      <c r="CK16" s="674"/>
      <c r="CL16" s="674"/>
      <c r="CM16" s="674"/>
      <c r="CN16" s="674"/>
      <c r="CO16" s="674"/>
      <c r="CP16" s="674"/>
      <c r="CQ16" s="675"/>
      <c r="CR16" s="640">
        <v>4358</v>
      </c>
      <c r="CS16" s="641"/>
      <c r="CT16" s="641"/>
      <c r="CU16" s="641"/>
      <c r="CV16" s="641"/>
      <c r="CW16" s="641"/>
      <c r="CX16" s="641"/>
      <c r="CY16" s="642"/>
      <c r="CZ16" s="677">
        <v>0</v>
      </c>
      <c r="DA16" s="677"/>
      <c r="DB16" s="677"/>
      <c r="DC16" s="677"/>
      <c r="DD16" s="646" t="s">
        <v>127</v>
      </c>
      <c r="DE16" s="641"/>
      <c r="DF16" s="641"/>
      <c r="DG16" s="641"/>
      <c r="DH16" s="641"/>
      <c r="DI16" s="641"/>
      <c r="DJ16" s="641"/>
      <c r="DK16" s="641"/>
      <c r="DL16" s="641"/>
      <c r="DM16" s="641"/>
      <c r="DN16" s="641"/>
      <c r="DO16" s="641"/>
      <c r="DP16" s="642"/>
      <c r="DQ16" s="646">
        <v>58</v>
      </c>
      <c r="DR16" s="641"/>
      <c r="DS16" s="641"/>
      <c r="DT16" s="641"/>
      <c r="DU16" s="641"/>
      <c r="DV16" s="641"/>
      <c r="DW16" s="641"/>
      <c r="DX16" s="641"/>
      <c r="DY16" s="641"/>
      <c r="DZ16" s="641"/>
      <c r="EA16" s="641"/>
      <c r="EB16" s="641"/>
      <c r="EC16" s="684"/>
    </row>
    <row r="17" spans="2:133" ht="11.25" customHeight="1" x14ac:dyDescent="0.15">
      <c r="B17" s="637" t="s">
        <v>264</v>
      </c>
      <c r="C17" s="638"/>
      <c r="D17" s="638"/>
      <c r="E17" s="638"/>
      <c r="F17" s="638"/>
      <c r="G17" s="638"/>
      <c r="H17" s="638"/>
      <c r="I17" s="638"/>
      <c r="J17" s="638"/>
      <c r="K17" s="638"/>
      <c r="L17" s="638"/>
      <c r="M17" s="638"/>
      <c r="N17" s="638"/>
      <c r="O17" s="638"/>
      <c r="P17" s="638"/>
      <c r="Q17" s="639"/>
      <c r="R17" s="640">
        <v>61923</v>
      </c>
      <c r="S17" s="641"/>
      <c r="T17" s="641"/>
      <c r="U17" s="641"/>
      <c r="V17" s="641"/>
      <c r="W17" s="641"/>
      <c r="X17" s="641"/>
      <c r="Y17" s="642"/>
      <c r="Z17" s="677">
        <v>0.3</v>
      </c>
      <c r="AA17" s="677"/>
      <c r="AB17" s="677"/>
      <c r="AC17" s="677"/>
      <c r="AD17" s="678">
        <v>61923</v>
      </c>
      <c r="AE17" s="678"/>
      <c r="AF17" s="678"/>
      <c r="AG17" s="678"/>
      <c r="AH17" s="678"/>
      <c r="AI17" s="678"/>
      <c r="AJ17" s="678"/>
      <c r="AK17" s="678"/>
      <c r="AL17" s="643">
        <v>0.7</v>
      </c>
      <c r="AM17" s="644"/>
      <c r="AN17" s="644"/>
      <c r="AO17" s="679"/>
      <c r="AP17" s="637" t="s">
        <v>265</v>
      </c>
      <c r="AQ17" s="638"/>
      <c r="AR17" s="638"/>
      <c r="AS17" s="638"/>
      <c r="AT17" s="638"/>
      <c r="AU17" s="638"/>
      <c r="AV17" s="638"/>
      <c r="AW17" s="638"/>
      <c r="AX17" s="638"/>
      <c r="AY17" s="638"/>
      <c r="AZ17" s="638"/>
      <c r="BA17" s="638"/>
      <c r="BB17" s="638"/>
      <c r="BC17" s="638"/>
      <c r="BD17" s="638"/>
      <c r="BE17" s="638"/>
      <c r="BF17" s="639"/>
      <c r="BG17" s="640" t="s">
        <v>243</v>
      </c>
      <c r="BH17" s="641"/>
      <c r="BI17" s="641"/>
      <c r="BJ17" s="641"/>
      <c r="BK17" s="641"/>
      <c r="BL17" s="641"/>
      <c r="BM17" s="641"/>
      <c r="BN17" s="642"/>
      <c r="BO17" s="677" t="s">
        <v>179</v>
      </c>
      <c r="BP17" s="677"/>
      <c r="BQ17" s="677"/>
      <c r="BR17" s="677"/>
      <c r="BS17" s="646" t="s">
        <v>127</v>
      </c>
      <c r="BT17" s="641"/>
      <c r="BU17" s="641"/>
      <c r="BV17" s="641"/>
      <c r="BW17" s="641"/>
      <c r="BX17" s="641"/>
      <c r="BY17" s="641"/>
      <c r="BZ17" s="641"/>
      <c r="CA17" s="641"/>
      <c r="CB17" s="684"/>
      <c r="CD17" s="673" t="s">
        <v>266</v>
      </c>
      <c r="CE17" s="674"/>
      <c r="CF17" s="674"/>
      <c r="CG17" s="674"/>
      <c r="CH17" s="674"/>
      <c r="CI17" s="674"/>
      <c r="CJ17" s="674"/>
      <c r="CK17" s="674"/>
      <c r="CL17" s="674"/>
      <c r="CM17" s="674"/>
      <c r="CN17" s="674"/>
      <c r="CO17" s="674"/>
      <c r="CP17" s="674"/>
      <c r="CQ17" s="675"/>
      <c r="CR17" s="640">
        <v>1691618</v>
      </c>
      <c r="CS17" s="641"/>
      <c r="CT17" s="641"/>
      <c r="CU17" s="641"/>
      <c r="CV17" s="641"/>
      <c r="CW17" s="641"/>
      <c r="CX17" s="641"/>
      <c r="CY17" s="642"/>
      <c r="CZ17" s="677">
        <v>9.5</v>
      </c>
      <c r="DA17" s="677"/>
      <c r="DB17" s="677"/>
      <c r="DC17" s="677"/>
      <c r="DD17" s="646" t="s">
        <v>243</v>
      </c>
      <c r="DE17" s="641"/>
      <c r="DF17" s="641"/>
      <c r="DG17" s="641"/>
      <c r="DH17" s="641"/>
      <c r="DI17" s="641"/>
      <c r="DJ17" s="641"/>
      <c r="DK17" s="641"/>
      <c r="DL17" s="641"/>
      <c r="DM17" s="641"/>
      <c r="DN17" s="641"/>
      <c r="DO17" s="641"/>
      <c r="DP17" s="642"/>
      <c r="DQ17" s="646">
        <v>1579680</v>
      </c>
      <c r="DR17" s="641"/>
      <c r="DS17" s="641"/>
      <c r="DT17" s="641"/>
      <c r="DU17" s="641"/>
      <c r="DV17" s="641"/>
      <c r="DW17" s="641"/>
      <c r="DX17" s="641"/>
      <c r="DY17" s="641"/>
      <c r="DZ17" s="641"/>
      <c r="EA17" s="641"/>
      <c r="EB17" s="641"/>
      <c r="EC17" s="684"/>
    </row>
    <row r="18" spans="2:133" ht="11.25" customHeight="1" x14ac:dyDescent="0.15">
      <c r="B18" s="637" t="s">
        <v>267</v>
      </c>
      <c r="C18" s="638"/>
      <c r="D18" s="638"/>
      <c r="E18" s="638"/>
      <c r="F18" s="638"/>
      <c r="G18" s="638"/>
      <c r="H18" s="638"/>
      <c r="I18" s="638"/>
      <c r="J18" s="638"/>
      <c r="K18" s="638"/>
      <c r="L18" s="638"/>
      <c r="M18" s="638"/>
      <c r="N18" s="638"/>
      <c r="O18" s="638"/>
      <c r="P18" s="638"/>
      <c r="Q18" s="639"/>
      <c r="R18" s="640">
        <v>28296</v>
      </c>
      <c r="S18" s="641"/>
      <c r="T18" s="641"/>
      <c r="U18" s="641"/>
      <c r="V18" s="641"/>
      <c r="W18" s="641"/>
      <c r="X18" s="641"/>
      <c r="Y18" s="642"/>
      <c r="Z18" s="677">
        <v>0.2</v>
      </c>
      <c r="AA18" s="677"/>
      <c r="AB18" s="677"/>
      <c r="AC18" s="677"/>
      <c r="AD18" s="678">
        <v>28296</v>
      </c>
      <c r="AE18" s="678"/>
      <c r="AF18" s="678"/>
      <c r="AG18" s="678"/>
      <c r="AH18" s="678"/>
      <c r="AI18" s="678"/>
      <c r="AJ18" s="678"/>
      <c r="AK18" s="678"/>
      <c r="AL18" s="643">
        <v>0.3</v>
      </c>
      <c r="AM18" s="644"/>
      <c r="AN18" s="644"/>
      <c r="AO18" s="679"/>
      <c r="AP18" s="637" t="s">
        <v>268</v>
      </c>
      <c r="AQ18" s="638"/>
      <c r="AR18" s="638"/>
      <c r="AS18" s="638"/>
      <c r="AT18" s="638"/>
      <c r="AU18" s="638"/>
      <c r="AV18" s="638"/>
      <c r="AW18" s="638"/>
      <c r="AX18" s="638"/>
      <c r="AY18" s="638"/>
      <c r="AZ18" s="638"/>
      <c r="BA18" s="638"/>
      <c r="BB18" s="638"/>
      <c r="BC18" s="638"/>
      <c r="BD18" s="638"/>
      <c r="BE18" s="638"/>
      <c r="BF18" s="639"/>
      <c r="BG18" s="640" t="s">
        <v>179</v>
      </c>
      <c r="BH18" s="641"/>
      <c r="BI18" s="641"/>
      <c r="BJ18" s="641"/>
      <c r="BK18" s="641"/>
      <c r="BL18" s="641"/>
      <c r="BM18" s="641"/>
      <c r="BN18" s="642"/>
      <c r="BO18" s="677" t="s">
        <v>127</v>
      </c>
      <c r="BP18" s="677"/>
      <c r="BQ18" s="677"/>
      <c r="BR18" s="677"/>
      <c r="BS18" s="646" t="s">
        <v>127</v>
      </c>
      <c r="BT18" s="641"/>
      <c r="BU18" s="641"/>
      <c r="BV18" s="641"/>
      <c r="BW18" s="641"/>
      <c r="BX18" s="641"/>
      <c r="BY18" s="641"/>
      <c r="BZ18" s="641"/>
      <c r="CA18" s="641"/>
      <c r="CB18" s="684"/>
      <c r="CD18" s="673" t="s">
        <v>269</v>
      </c>
      <c r="CE18" s="674"/>
      <c r="CF18" s="674"/>
      <c r="CG18" s="674"/>
      <c r="CH18" s="674"/>
      <c r="CI18" s="674"/>
      <c r="CJ18" s="674"/>
      <c r="CK18" s="674"/>
      <c r="CL18" s="674"/>
      <c r="CM18" s="674"/>
      <c r="CN18" s="674"/>
      <c r="CO18" s="674"/>
      <c r="CP18" s="674"/>
      <c r="CQ18" s="675"/>
      <c r="CR18" s="640" t="s">
        <v>127</v>
      </c>
      <c r="CS18" s="641"/>
      <c r="CT18" s="641"/>
      <c r="CU18" s="641"/>
      <c r="CV18" s="641"/>
      <c r="CW18" s="641"/>
      <c r="CX18" s="641"/>
      <c r="CY18" s="642"/>
      <c r="CZ18" s="677" t="s">
        <v>179</v>
      </c>
      <c r="DA18" s="677"/>
      <c r="DB18" s="677"/>
      <c r="DC18" s="677"/>
      <c r="DD18" s="646" t="s">
        <v>179</v>
      </c>
      <c r="DE18" s="641"/>
      <c r="DF18" s="641"/>
      <c r="DG18" s="641"/>
      <c r="DH18" s="641"/>
      <c r="DI18" s="641"/>
      <c r="DJ18" s="641"/>
      <c r="DK18" s="641"/>
      <c r="DL18" s="641"/>
      <c r="DM18" s="641"/>
      <c r="DN18" s="641"/>
      <c r="DO18" s="641"/>
      <c r="DP18" s="642"/>
      <c r="DQ18" s="646" t="s">
        <v>127</v>
      </c>
      <c r="DR18" s="641"/>
      <c r="DS18" s="641"/>
      <c r="DT18" s="641"/>
      <c r="DU18" s="641"/>
      <c r="DV18" s="641"/>
      <c r="DW18" s="641"/>
      <c r="DX18" s="641"/>
      <c r="DY18" s="641"/>
      <c r="DZ18" s="641"/>
      <c r="EA18" s="641"/>
      <c r="EB18" s="641"/>
      <c r="EC18" s="684"/>
    </row>
    <row r="19" spans="2:133" ht="11.25" customHeight="1" x14ac:dyDescent="0.15">
      <c r="B19" s="637" t="s">
        <v>270</v>
      </c>
      <c r="C19" s="638"/>
      <c r="D19" s="638"/>
      <c r="E19" s="638"/>
      <c r="F19" s="638"/>
      <c r="G19" s="638"/>
      <c r="H19" s="638"/>
      <c r="I19" s="638"/>
      <c r="J19" s="638"/>
      <c r="K19" s="638"/>
      <c r="L19" s="638"/>
      <c r="M19" s="638"/>
      <c r="N19" s="638"/>
      <c r="O19" s="638"/>
      <c r="P19" s="638"/>
      <c r="Q19" s="639"/>
      <c r="R19" s="640">
        <v>3240</v>
      </c>
      <c r="S19" s="641"/>
      <c r="T19" s="641"/>
      <c r="U19" s="641"/>
      <c r="V19" s="641"/>
      <c r="W19" s="641"/>
      <c r="X19" s="641"/>
      <c r="Y19" s="642"/>
      <c r="Z19" s="677">
        <v>0</v>
      </c>
      <c r="AA19" s="677"/>
      <c r="AB19" s="677"/>
      <c r="AC19" s="677"/>
      <c r="AD19" s="678">
        <v>3240</v>
      </c>
      <c r="AE19" s="678"/>
      <c r="AF19" s="678"/>
      <c r="AG19" s="678"/>
      <c r="AH19" s="678"/>
      <c r="AI19" s="678"/>
      <c r="AJ19" s="678"/>
      <c r="AK19" s="678"/>
      <c r="AL19" s="643">
        <v>0</v>
      </c>
      <c r="AM19" s="644"/>
      <c r="AN19" s="644"/>
      <c r="AO19" s="679"/>
      <c r="AP19" s="637" t="s">
        <v>271</v>
      </c>
      <c r="AQ19" s="638"/>
      <c r="AR19" s="638"/>
      <c r="AS19" s="638"/>
      <c r="AT19" s="638"/>
      <c r="AU19" s="638"/>
      <c r="AV19" s="638"/>
      <c r="AW19" s="638"/>
      <c r="AX19" s="638"/>
      <c r="AY19" s="638"/>
      <c r="AZ19" s="638"/>
      <c r="BA19" s="638"/>
      <c r="BB19" s="638"/>
      <c r="BC19" s="638"/>
      <c r="BD19" s="638"/>
      <c r="BE19" s="638"/>
      <c r="BF19" s="639"/>
      <c r="BG19" s="640">
        <v>299759</v>
      </c>
      <c r="BH19" s="641"/>
      <c r="BI19" s="641"/>
      <c r="BJ19" s="641"/>
      <c r="BK19" s="641"/>
      <c r="BL19" s="641"/>
      <c r="BM19" s="641"/>
      <c r="BN19" s="642"/>
      <c r="BO19" s="677">
        <v>7.4</v>
      </c>
      <c r="BP19" s="677"/>
      <c r="BQ19" s="677"/>
      <c r="BR19" s="677"/>
      <c r="BS19" s="646" t="s">
        <v>127</v>
      </c>
      <c r="BT19" s="641"/>
      <c r="BU19" s="641"/>
      <c r="BV19" s="641"/>
      <c r="BW19" s="641"/>
      <c r="BX19" s="641"/>
      <c r="BY19" s="641"/>
      <c r="BZ19" s="641"/>
      <c r="CA19" s="641"/>
      <c r="CB19" s="684"/>
      <c r="CD19" s="673" t="s">
        <v>272</v>
      </c>
      <c r="CE19" s="674"/>
      <c r="CF19" s="674"/>
      <c r="CG19" s="674"/>
      <c r="CH19" s="674"/>
      <c r="CI19" s="674"/>
      <c r="CJ19" s="674"/>
      <c r="CK19" s="674"/>
      <c r="CL19" s="674"/>
      <c r="CM19" s="674"/>
      <c r="CN19" s="674"/>
      <c r="CO19" s="674"/>
      <c r="CP19" s="674"/>
      <c r="CQ19" s="675"/>
      <c r="CR19" s="640" t="s">
        <v>127</v>
      </c>
      <c r="CS19" s="641"/>
      <c r="CT19" s="641"/>
      <c r="CU19" s="641"/>
      <c r="CV19" s="641"/>
      <c r="CW19" s="641"/>
      <c r="CX19" s="641"/>
      <c r="CY19" s="642"/>
      <c r="CZ19" s="677" t="s">
        <v>243</v>
      </c>
      <c r="DA19" s="677"/>
      <c r="DB19" s="677"/>
      <c r="DC19" s="677"/>
      <c r="DD19" s="646" t="s">
        <v>127</v>
      </c>
      <c r="DE19" s="641"/>
      <c r="DF19" s="641"/>
      <c r="DG19" s="641"/>
      <c r="DH19" s="641"/>
      <c r="DI19" s="641"/>
      <c r="DJ19" s="641"/>
      <c r="DK19" s="641"/>
      <c r="DL19" s="641"/>
      <c r="DM19" s="641"/>
      <c r="DN19" s="641"/>
      <c r="DO19" s="641"/>
      <c r="DP19" s="642"/>
      <c r="DQ19" s="646" t="s">
        <v>127</v>
      </c>
      <c r="DR19" s="641"/>
      <c r="DS19" s="641"/>
      <c r="DT19" s="641"/>
      <c r="DU19" s="641"/>
      <c r="DV19" s="641"/>
      <c r="DW19" s="641"/>
      <c r="DX19" s="641"/>
      <c r="DY19" s="641"/>
      <c r="DZ19" s="641"/>
      <c r="EA19" s="641"/>
      <c r="EB19" s="641"/>
      <c r="EC19" s="684"/>
    </row>
    <row r="20" spans="2:133" ht="11.25" customHeight="1" x14ac:dyDescent="0.15">
      <c r="B20" s="637" t="s">
        <v>273</v>
      </c>
      <c r="C20" s="638"/>
      <c r="D20" s="638"/>
      <c r="E20" s="638"/>
      <c r="F20" s="638"/>
      <c r="G20" s="638"/>
      <c r="H20" s="638"/>
      <c r="I20" s="638"/>
      <c r="J20" s="638"/>
      <c r="K20" s="638"/>
      <c r="L20" s="638"/>
      <c r="M20" s="638"/>
      <c r="N20" s="638"/>
      <c r="O20" s="638"/>
      <c r="P20" s="638"/>
      <c r="Q20" s="639"/>
      <c r="R20" s="640">
        <v>978</v>
      </c>
      <c r="S20" s="641"/>
      <c r="T20" s="641"/>
      <c r="U20" s="641"/>
      <c r="V20" s="641"/>
      <c r="W20" s="641"/>
      <c r="X20" s="641"/>
      <c r="Y20" s="642"/>
      <c r="Z20" s="677">
        <v>0</v>
      </c>
      <c r="AA20" s="677"/>
      <c r="AB20" s="677"/>
      <c r="AC20" s="677"/>
      <c r="AD20" s="678">
        <v>978</v>
      </c>
      <c r="AE20" s="678"/>
      <c r="AF20" s="678"/>
      <c r="AG20" s="678"/>
      <c r="AH20" s="678"/>
      <c r="AI20" s="678"/>
      <c r="AJ20" s="678"/>
      <c r="AK20" s="678"/>
      <c r="AL20" s="643">
        <v>0</v>
      </c>
      <c r="AM20" s="644"/>
      <c r="AN20" s="644"/>
      <c r="AO20" s="679"/>
      <c r="AP20" s="637" t="s">
        <v>274</v>
      </c>
      <c r="AQ20" s="638"/>
      <c r="AR20" s="638"/>
      <c r="AS20" s="638"/>
      <c r="AT20" s="638"/>
      <c r="AU20" s="638"/>
      <c r="AV20" s="638"/>
      <c r="AW20" s="638"/>
      <c r="AX20" s="638"/>
      <c r="AY20" s="638"/>
      <c r="AZ20" s="638"/>
      <c r="BA20" s="638"/>
      <c r="BB20" s="638"/>
      <c r="BC20" s="638"/>
      <c r="BD20" s="638"/>
      <c r="BE20" s="638"/>
      <c r="BF20" s="639"/>
      <c r="BG20" s="640">
        <v>299759</v>
      </c>
      <c r="BH20" s="641"/>
      <c r="BI20" s="641"/>
      <c r="BJ20" s="641"/>
      <c r="BK20" s="641"/>
      <c r="BL20" s="641"/>
      <c r="BM20" s="641"/>
      <c r="BN20" s="642"/>
      <c r="BO20" s="677">
        <v>7.4</v>
      </c>
      <c r="BP20" s="677"/>
      <c r="BQ20" s="677"/>
      <c r="BR20" s="677"/>
      <c r="BS20" s="646" t="s">
        <v>127</v>
      </c>
      <c r="BT20" s="641"/>
      <c r="BU20" s="641"/>
      <c r="BV20" s="641"/>
      <c r="BW20" s="641"/>
      <c r="BX20" s="641"/>
      <c r="BY20" s="641"/>
      <c r="BZ20" s="641"/>
      <c r="CA20" s="641"/>
      <c r="CB20" s="684"/>
      <c r="CD20" s="673" t="s">
        <v>275</v>
      </c>
      <c r="CE20" s="674"/>
      <c r="CF20" s="674"/>
      <c r="CG20" s="674"/>
      <c r="CH20" s="674"/>
      <c r="CI20" s="674"/>
      <c r="CJ20" s="674"/>
      <c r="CK20" s="674"/>
      <c r="CL20" s="674"/>
      <c r="CM20" s="674"/>
      <c r="CN20" s="674"/>
      <c r="CO20" s="674"/>
      <c r="CP20" s="674"/>
      <c r="CQ20" s="675"/>
      <c r="CR20" s="640">
        <v>17839280</v>
      </c>
      <c r="CS20" s="641"/>
      <c r="CT20" s="641"/>
      <c r="CU20" s="641"/>
      <c r="CV20" s="641"/>
      <c r="CW20" s="641"/>
      <c r="CX20" s="641"/>
      <c r="CY20" s="642"/>
      <c r="CZ20" s="677">
        <v>100</v>
      </c>
      <c r="DA20" s="677"/>
      <c r="DB20" s="677"/>
      <c r="DC20" s="677"/>
      <c r="DD20" s="646">
        <v>1492574</v>
      </c>
      <c r="DE20" s="641"/>
      <c r="DF20" s="641"/>
      <c r="DG20" s="641"/>
      <c r="DH20" s="641"/>
      <c r="DI20" s="641"/>
      <c r="DJ20" s="641"/>
      <c r="DK20" s="641"/>
      <c r="DL20" s="641"/>
      <c r="DM20" s="641"/>
      <c r="DN20" s="641"/>
      <c r="DO20" s="641"/>
      <c r="DP20" s="642"/>
      <c r="DQ20" s="646">
        <v>11080933</v>
      </c>
      <c r="DR20" s="641"/>
      <c r="DS20" s="641"/>
      <c r="DT20" s="641"/>
      <c r="DU20" s="641"/>
      <c r="DV20" s="641"/>
      <c r="DW20" s="641"/>
      <c r="DX20" s="641"/>
      <c r="DY20" s="641"/>
      <c r="DZ20" s="641"/>
      <c r="EA20" s="641"/>
      <c r="EB20" s="641"/>
      <c r="EC20" s="684"/>
    </row>
    <row r="21" spans="2:133" ht="11.25" customHeight="1" x14ac:dyDescent="0.15">
      <c r="B21" s="637" t="s">
        <v>276</v>
      </c>
      <c r="C21" s="638"/>
      <c r="D21" s="638"/>
      <c r="E21" s="638"/>
      <c r="F21" s="638"/>
      <c r="G21" s="638"/>
      <c r="H21" s="638"/>
      <c r="I21" s="638"/>
      <c r="J21" s="638"/>
      <c r="K21" s="638"/>
      <c r="L21" s="638"/>
      <c r="M21" s="638"/>
      <c r="N21" s="638"/>
      <c r="O21" s="638"/>
      <c r="P21" s="638"/>
      <c r="Q21" s="639"/>
      <c r="R21" s="640">
        <v>29409</v>
      </c>
      <c r="S21" s="641"/>
      <c r="T21" s="641"/>
      <c r="U21" s="641"/>
      <c r="V21" s="641"/>
      <c r="W21" s="641"/>
      <c r="X21" s="641"/>
      <c r="Y21" s="642"/>
      <c r="Z21" s="677">
        <v>0.2</v>
      </c>
      <c r="AA21" s="677"/>
      <c r="AB21" s="677"/>
      <c r="AC21" s="677"/>
      <c r="AD21" s="678">
        <v>29409</v>
      </c>
      <c r="AE21" s="678"/>
      <c r="AF21" s="678"/>
      <c r="AG21" s="678"/>
      <c r="AH21" s="678"/>
      <c r="AI21" s="678"/>
      <c r="AJ21" s="678"/>
      <c r="AK21" s="678"/>
      <c r="AL21" s="643">
        <v>0.3</v>
      </c>
      <c r="AM21" s="644"/>
      <c r="AN21" s="644"/>
      <c r="AO21" s="679"/>
      <c r="AP21" s="735" t="s">
        <v>277</v>
      </c>
      <c r="AQ21" s="742"/>
      <c r="AR21" s="742"/>
      <c r="AS21" s="742"/>
      <c r="AT21" s="742"/>
      <c r="AU21" s="742"/>
      <c r="AV21" s="742"/>
      <c r="AW21" s="742"/>
      <c r="AX21" s="742"/>
      <c r="AY21" s="742"/>
      <c r="AZ21" s="742"/>
      <c r="BA21" s="742"/>
      <c r="BB21" s="742"/>
      <c r="BC21" s="742"/>
      <c r="BD21" s="742"/>
      <c r="BE21" s="742"/>
      <c r="BF21" s="737"/>
      <c r="BG21" s="640" t="s">
        <v>127</v>
      </c>
      <c r="BH21" s="641"/>
      <c r="BI21" s="641"/>
      <c r="BJ21" s="641"/>
      <c r="BK21" s="641"/>
      <c r="BL21" s="641"/>
      <c r="BM21" s="641"/>
      <c r="BN21" s="642"/>
      <c r="BO21" s="677" t="s">
        <v>127</v>
      </c>
      <c r="BP21" s="677"/>
      <c r="BQ21" s="677"/>
      <c r="BR21" s="677"/>
      <c r="BS21" s="646" t="s">
        <v>127</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278</v>
      </c>
      <c r="C22" s="638"/>
      <c r="D22" s="638"/>
      <c r="E22" s="638"/>
      <c r="F22" s="638"/>
      <c r="G22" s="638"/>
      <c r="H22" s="638"/>
      <c r="I22" s="638"/>
      <c r="J22" s="638"/>
      <c r="K22" s="638"/>
      <c r="L22" s="638"/>
      <c r="M22" s="638"/>
      <c r="N22" s="638"/>
      <c r="O22" s="638"/>
      <c r="P22" s="638"/>
      <c r="Q22" s="639"/>
      <c r="R22" s="640">
        <v>5252396</v>
      </c>
      <c r="S22" s="641"/>
      <c r="T22" s="641"/>
      <c r="U22" s="641"/>
      <c r="V22" s="641"/>
      <c r="W22" s="641"/>
      <c r="X22" s="641"/>
      <c r="Y22" s="642"/>
      <c r="Z22" s="677">
        <v>28.8</v>
      </c>
      <c r="AA22" s="677"/>
      <c r="AB22" s="677"/>
      <c r="AC22" s="677"/>
      <c r="AD22" s="678">
        <v>4505514</v>
      </c>
      <c r="AE22" s="678"/>
      <c r="AF22" s="678"/>
      <c r="AG22" s="678"/>
      <c r="AH22" s="678"/>
      <c r="AI22" s="678"/>
      <c r="AJ22" s="678"/>
      <c r="AK22" s="678"/>
      <c r="AL22" s="643">
        <v>49</v>
      </c>
      <c r="AM22" s="644"/>
      <c r="AN22" s="644"/>
      <c r="AO22" s="679"/>
      <c r="AP22" s="735" t="s">
        <v>279</v>
      </c>
      <c r="AQ22" s="742"/>
      <c r="AR22" s="742"/>
      <c r="AS22" s="742"/>
      <c r="AT22" s="742"/>
      <c r="AU22" s="742"/>
      <c r="AV22" s="742"/>
      <c r="AW22" s="742"/>
      <c r="AX22" s="742"/>
      <c r="AY22" s="742"/>
      <c r="AZ22" s="742"/>
      <c r="BA22" s="742"/>
      <c r="BB22" s="742"/>
      <c r="BC22" s="742"/>
      <c r="BD22" s="742"/>
      <c r="BE22" s="742"/>
      <c r="BF22" s="737"/>
      <c r="BG22" s="640" t="s">
        <v>127</v>
      </c>
      <c r="BH22" s="641"/>
      <c r="BI22" s="641"/>
      <c r="BJ22" s="641"/>
      <c r="BK22" s="641"/>
      <c r="BL22" s="641"/>
      <c r="BM22" s="641"/>
      <c r="BN22" s="642"/>
      <c r="BO22" s="677" t="s">
        <v>243</v>
      </c>
      <c r="BP22" s="677"/>
      <c r="BQ22" s="677"/>
      <c r="BR22" s="677"/>
      <c r="BS22" s="646" t="s">
        <v>243</v>
      </c>
      <c r="BT22" s="641"/>
      <c r="BU22" s="641"/>
      <c r="BV22" s="641"/>
      <c r="BW22" s="641"/>
      <c r="BX22" s="641"/>
      <c r="BY22" s="641"/>
      <c r="BZ22" s="641"/>
      <c r="CA22" s="641"/>
      <c r="CB22" s="684"/>
      <c r="CD22" s="744" t="s">
        <v>280</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281</v>
      </c>
      <c r="C23" s="638"/>
      <c r="D23" s="638"/>
      <c r="E23" s="638"/>
      <c r="F23" s="638"/>
      <c r="G23" s="638"/>
      <c r="H23" s="638"/>
      <c r="I23" s="638"/>
      <c r="J23" s="638"/>
      <c r="K23" s="638"/>
      <c r="L23" s="638"/>
      <c r="M23" s="638"/>
      <c r="N23" s="638"/>
      <c r="O23" s="638"/>
      <c r="P23" s="638"/>
      <c r="Q23" s="639"/>
      <c r="R23" s="640">
        <v>4505514</v>
      </c>
      <c r="S23" s="641"/>
      <c r="T23" s="641"/>
      <c r="U23" s="641"/>
      <c r="V23" s="641"/>
      <c r="W23" s="641"/>
      <c r="X23" s="641"/>
      <c r="Y23" s="642"/>
      <c r="Z23" s="677">
        <v>24.7</v>
      </c>
      <c r="AA23" s="677"/>
      <c r="AB23" s="677"/>
      <c r="AC23" s="677"/>
      <c r="AD23" s="678">
        <v>4505514</v>
      </c>
      <c r="AE23" s="678"/>
      <c r="AF23" s="678"/>
      <c r="AG23" s="678"/>
      <c r="AH23" s="678"/>
      <c r="AI23" s="678"/>
      <c r="AJ23" s="678"/>
      <c r="AK23" s="678"/>
      <c r="AL23" s="643">
        <v>49</v>
      </c>
      <c r="AM23" s="644"/>
      <c r="AN23" s="644"/>
      <c r="AO23" s="679"/>
      <c r="AP23" s="735" t="s">
        <v>282</v>
      </c>
      <c r="AQ23" s="742"/>
      <c r="AR23" s="742"/>
      <c r="AS23" s="742"/>
      <c r="AT23" s="742"/>
      <c r="AU23" s="742"/>
      <c r="AV23" s="742"/>
      <c r="AW23" s="742"/>
      <c r="AX23" s="742"/>
      <c r="AY23" s="742"/>
      <c r="AZ23" s="742"/>
      <c r="BA23" s="742"/>
      <c r="BB23" s="742"/>
      <c r="BC23" s="742"/>
      <c r="BD23" s="742"/>
      <c r="BE23" s="742"/>
      <c r="BF23" s="737"/>
      <c r="BG23" s="640">
        <v>299759</v>
      </c>
      <c r="BH23" s="641"/>
      <c r="BI23" s="641"/>
      <c r="BJ23" s="641"/>
      <c r="BK23" s="641"/>
      <c r="BL23" s="641"/>
      <c r="BM23" s="641"/>
      <c r="BN23" s="642"/>
      <c r="BO23" s="677">
        <v>7.4</v>
      </c>
      <c r="BP23" s="677"/>
      <c r="BQ23" s="677"/>
      <c r="BR23" s="677"/>
      <c r="BS23" s="646" t="s">
        <v>179</v>
      </c>
      <c r="BT23" s="641"/>
      <c r="BU23" s="641"/>
      <c r="BV23" s="641"/>
      <c r="BW23" s="641"/>
      <c r="BX23" s="641"/>
      <c r="BY23" s="641"/>
      <c r="BZ23" s="641"/>
      <c r="CA23" s="641"/>
      <c r="CB23" s="684"/>
      <c r="CD23" s="744" t="s">
        <v>221</v>
      </c>
      <c r="CE23" s="745"/>
      <c r="CF23" s="745"/>
      <c r="CG23" s="745"/>
      <c r="CH23" s="745"/>
      <c r="CI23" s="745"/>
      <c r="CJ23" s="745"/>
      <c r="CK23" s="745"/>
      <c r="CL23" s="745"/>
      <c r="CM23" s="745"/>
      <c r="CN23" s="745"/>
      <c r="CO23" s="745"/>
      <c r="CP23" s="745"/>
      <c r="CQ23" s="746"/>
      <c r="CR23" s="744" t="s">
        <v>283</v>
      </c>
      <c r="CS23" s="745"/>
      <c r="CT23" s="745"/>
      <c r="CU23" s="745"/>
      <c r="CV23" s="745"/>
      <c r="CW23" s="745"/>
      <c r="CX23" s="745"/>
      <c r="CY23" s="746"/>
      <c r="CZ23" s="744" t="s">
        <v>284</v>
      </c>
      <c r="DA23" s="745"/>
      <c r="DB23" s="745"/>
      <c r="DC23" s="746"/>
      <c r="DD23" s="744" t="s">
        <v>285</v>
      </c>
      <c r="DE23" s="745"/>
      <c r="DF23" s="745"/>
      <c r="DG23" s="745"/>
      <c r="DH23" s="745"/>
      <c r="DI23" s="745"/>
      <c r="DJ23" s="745"/>
      <c r="DK23" s="746"/>
      <c r="DL23" s="753" t="s">
        <v>286</v>
      </c>
      <c r="DM23" s="754"/>
      <c r="DN23" s="754"/>
      <c r="DO23" s="754"/>
      <c r="DP23" s="754"/>
      <c r="DQ23" s="754"/>
      <c r="DR23" s="754"/>
      <c r="DS23" s="754"/>
      <c r="DT23" s="754"/>
      <c r="DU23" s="754"/>
      <c r="DV23" s="755"/>
      <c r="DW23" s="744" t="s">
        <v>287</v>
      </c>
      <c r="DX23" s="745"/>
      <c r="DY23" s="745"/>
      <c r="DZ23" s="745"/>
      <c r="EA23" s="745"/>
      <c r="EB23" s="745"/>
      <c r="EC23" s="746"/>
    </row>
    <row r="24" spans="2:133" ht="11.25" customHeight="1" x14ac:dyDescent="0.15">
      <c r="B24" s="637" t="s">
        <v>288</v>
      </c>
      <c r="C24" s="638"/>
      <c r="D24" s="638"/>
      <c r="E24" s="638"/>
      <c r="F24" s="638"/>
      <c r="G24" s="638"/>
      <c r="H24" s="638"/>
      <c r="I24" s="638"/>
      <c r="J24" s="638"/>
      <c r="K24" s="638"/>
      <c r="L24" s="638"/>
      <c r="M24" s="638"/>
      <c r="N24" s="638"/>
      <c r="O24" s="638"/>
      <c r="P24" s="638"/>
      <c r="Q24" s="639"/>
      <c r="R24" s="640">
        <v>746882</v>
      </c>
      <c r="S24" s="641"/>
      <c r="T24" s="641"/>
      <c r="U24" s="641"/>
      <c r="V24" s="641"/>
      <c r="W24" s="641"/>
      <c r="X24" s="641"/>
      <c r="Y24" s="642"/>
      <c r="Z24" s="677">
        <v>4.0999999999999996</v>
      </c>
      <c r="AA24" s="677"/>
      <c r="AB24" s="677"/>
      <c r="AC24" s="677"/>
      <c r="AD24" s="678" t="s">
        <v>127</v>
      </c>
      <c r="AE24" s="678"/>
      <c r="AF24" s="678"/>
      <c r="AG24" s="678"/>
      <c r="AH24" s="678"/>
      <c r="AI24" s="678"/>
      <c r="AJ24" s="678"/>
      <c r="AK24" s="678"/>
      <c r="AL24" s="643" t="s">
        <v>127</v>
      </c>
      <c r="AM24" s="644"/>
      <c r="AN24" s="644"/>
      <c r="AO24" s="679"/>
      <c r="AP24" s="735" t="s">
        <v>289</v>
      </c>
      <c r="AQ24" s="742"/>
      <c r="AR24" s="742"/>
      <c r="AS24" s="742"/>
      <c r="AT24" s="742"/>
      <c r="AU24" s="742"/>
      <c r="AV24" s="742"/>
      <c r="AW24" s="742"/>
      <c r="AX24" s="742"/>
      <c r="AY24" s="742"/>
      <c r="AZ24" s="742"/>
      <c r="BA24" s="742"/>
      <c r="BB24" s="742"/>
      <c r="BC24" s="742"/>
      <c r="BD24" s="742"/>
      <c r="BE24" s="742"/>
      <c r="BF24" s="737"/>
      <c r="BG24" s="640" t="s">
        <v>127</v>
      </c>
      <c r="BH24" s="641"/>
      <c r="BI24" s="641"/>
      <c r="BJ24" s="641"/>
      <c r="BK24" s="641"/>
      <c r="BL24" s="641"/>
      <c r="BM24" s="641"/>
      <c r="BN24" s="642"/>
      <c r="BO24" s="677" t="s">
        <v>127</v>
      </c>
      <c r="BP24" s="677"/>
      <c r="BQ24" s="677"/>
      <c r="BR24" s="677"/>
      <c r="BS24" s="646" t="s">
        <v>127</v>
      </c>
      <c r="BT24" s="641"/>
      <c r="BU24" s="641"/>
      <c r="BV24" s="641"/>
      <c r="BW24" s="641"/>
      <c r="BX24" s="641"/>
      <c r="BY24" s="641"/>
      <c r="BZ24" s="641"/>
      <c r="CA24" s="641"/>
      <c r="CB24" s="684"/>
      <c r="CD24" s="698" t="s">
        <v>290</v>
      </c>
      <c r="CE24" s="699"/>
      <c r="CF24" s="699"/>
      <c r="CG24" s="699"/>
      <c r="CH24" s="699"/>
      <c r="CI24" s="699"/>
      <c r="CJ24" s="699"/>
      <c r="CK24" s="699"/>
      <c r="CL24" s="699"/>
      <c r="CM24" s="699"/>
      <c r="CN24" s="699"/>
      <c r="CO24" s="699"/>
      <c r="CP24" s="699"/>
      <c r="CQ24" s="700"/>
      <c r="CR24" s="695">
        <v>10058348</v>
      </c>
      <c r="CS24" s="696"/>
      <c r="CT24" s="696"/>
      <c r="CU24" s="696"/>
      <c r="CV24" s="696"/>
      <c r="CW24" s="696"/>
      <c r="CX24" s="696"/>
      <c r="CY24" s="739"/>
      <c r="CZ24" s="740">
        <v>56.4</v>
      </c>
      <c r="DA24" s="711"/>
      <c r="DB24" s="711"/>
      <c r="DC24" s="743"/>
      <c r="DD24" s="738">
        <v>5637203</v>
      </c>
      <c r="DE24" s="696"/>
      <c r="DF24" s="696"/>
      <c r="DG24" s="696"/>
      <c r="DH24" s="696"/>
      <c r="DI24" s="696"/>
      <c r="DJ24" s="696"/>
      <c r="DK24" s="739"/>
      <c r="DL24" s="738">
        <v>5622139</v>
      </c>
      <c r="DM24" s="696"/>
      <c r="DN24" s="696"/>
      <c r="DO24" s="696"/>
      <c r="DP24" s="696"/>
      <c r="DQ24" s="696"/>
      <c r="DR24" s="696"/>
      <c r="DS24" s="696"/>
      <c r="DT24" s="696"/>
      <c r="DU24" s="696"/>
      <c r="DV24" s="739"/>
      <c r="DW24" s="740">
        <v>58.7</v>
      </c>
      <c r="DX24" s="711"/>
      <c r="DY24" s="711"/>
      <c r="DZ24" s="711"/>
      <c r="EA24" s="711"/>
      <c r="EB24" s="711"/>
      <c r="EC24" s="741"/>
    </row>
    <row r="25" spans="2:133" ht="11.25" customHeight="1" x14ac:dyDescent="0.15">
      <c r="B25" s="637" t="s">
        <v>291</v>
      </c>
      <c r="C25" s="638"/>
      <c r="D25" s="638"/>
      <c r="E25" s="638"/>
      <c r="F25" s="638"/>
      <c r="G25" s="638"/>
      <c r="H25" s="638"/>
      <c r="I25" s="638"/>
      <c r="J25" s="638"/>
      <c r="K25" s="638"/>
      <c r="L25" s="638"/>
      <c r="M25" s="638"/>
      <c r="N25" s="638"/>
      <c r="O25" s="638"/>
      <c r="P25" s="638"/>
      <c r="Q25" s="639"/>
      <c r="R25" s="640" t="s">
        <v>179</v>
      </c>
      <c r="S25" s="641"/>
      <c r="T25" s="641"/>
      <c r="U25" s="641"/>
      <c r="V25" s="641"/>
      <c r="W25" s="641"/>
      <c r="X25" s="641"/>
      <c r="Y25" s="642"/>
      <c r="Z25" s="677" t="s">
        <v>127</v>
      </c>
      <c r="AA25" s="677"/>
      <c r="AB25" s="677"/>
      <c r="AC25" s="677"/>
      <c r="AD25" s="678" t="s">
        <v>243</v>
      </c>
      <c r="AE25" s="678"/>
      <c r="AF25" s="678"/>
      <c r="AG25" s="678"/>
      <c r="AH25" s="678"/>
      <c r="AI25" s="678"/>
      <c r="AJ25" s="678"/>
      <c r="AK25" s="678"/>
      <c r="AL25" s="643" t="s">
        <v>179</v>
      </c>
      <c r="AM25" s="644"/>
      <c r="AN25" s="644"/>
      <c r="AO25" s="679"/>
      <c r="AP25" s="735" t="s">
        <v>292</v>
      </c>
      <c r="AQ25" s="742"/>
      <c r="AR25" s="742"/>
      <c r="AS25" s="742"/>
      <c r="AT25" s="742"/>
      <c r="AU25" s="742"/>
      <c r="AV25" s="742"/>
      <c r="AW25" s="742"/>
      <c r="AX25" s="742"/>
      <c r="AY25" s="742"/>
      <c r="AZ25" s="742"/>
      <c r="BA25" s="742"/>
      <c r="BB25" s="742"/>
      <c r="BC25" s="742"/>
      <c r="BD25" s="742"/>
      <c r="BE25" s="742"/>
      <c r="BF25" s="737"/>
      <c r="BG25" s="640" t="s">
        <v>127</v>
      </c>
      <c r="BH25" s="641"/>
      <c r="BI25" s="641"/>
      <c r="BJ25" s="641"/>
      <c r="BK25" s="641"/>
      <c r="BL25" s="641"/>
      <c r="BM25" s="641"/>
      <c r="BN25" s="642"/>
      <c r="BO25" s="677" t="s">
        <v>179</v>
      </c>
      <c r="BP25" s="677"/>
      <c r="BQ25" s="677"/>
      <c r="BR25" s="677"/>
      <c r="BS25" s="646" t="s">
        <v>179</v>
      </c>
      <c r="BT25" s="641"/>
      <c r="BU25" s="641"/>
      <c r="BV25" s="641"/>
      <c r="BW25" s="641"/>
      <c r="BX25" s="641"/>
      <c r="BY25" s="641"/>
      <c r="BZ25" s="641"/>
      <c r="CA25" s="641"/>
      <c r="CB25" s="684"/>
      <c r="CD25" s="673" t="s">
        <v>293</v>
      </c>
      <c r="CE25" s="674"/>
      <c r="CF25" s="674"/>
      <c r="CG25" s="674"/>
      <c r="CH25" s="674"/>
      <c r="CI25" s="674"/>
      <c r="CJ25" s="674"/>
      <c r="CK25" s="674"/>
      <c r="CL25" s="674"/>
      <c r="CM25" s="674"/>
      <c r="CN25" s="674"/>
      <c r="CO25" s="674"/>
      <c r="CP25" s="674"/>
      <c r="CQ25" s="675"/>
      <c r="CR25" s="640">
        <v>2934709</v>
      </c>
      <c r="CS25" s="659"/>
      <c r="CT25" s="659"/>
      <c r="CU25" s="659"/>
      <c r="CV25" s="659"/>
      <c r="CW25" s="659"/>
      <c r="CX25" s="659"/>
      <c r="CY25" s="660"/>
      <c r="CZ25" s="643">
        <v>16.5</v>
      </c>
      <c r="DA25" s="661"/>
      <c r="DB25" s="661"/>
      <c r="DC25" s="662"/>
      <c r="DD25" s="646">
        <v>2644051</v>
      </c>
      <c r="DE25" s="659"/>
      <c r="DF25" s="659"/>
      <c r="DG25" s="659"/>
      <c r="DH25" s="659"/>
      <c r="DI25" s="659"/>
      <c r="DJ25" s="659"/>
      <c r="DK25" s="660"/>
      <c r="DL25" s="646">
        <v>2639619</v>
      </c>
      <c r="DM25" s="659"/>
      <c r="DN25" s="659"/>
      <c r="DO25" s="659"/>
      <c r="DP25" s="659"/>
      <c r="DQ25" s="659"/>
      <c r="DR25" s="659"/>
      <c r="DS25" s="659"/>
      <c r="DT25" s="659"/>
      <c r="DU25" s="659"/>
      <c r="DV25" s="660"/>
      <c r="DW25" s="643">
        <v>27.6</v>
      </c>
      <c r="DX25" s="661"/>
      <c r="DY25" s="661"/>
      <c r="DZ25" s="661"/>
      <c r="EA25" s="661"/>
      <c r="EB25" s="661"/>
      <c r="EC25" s="676"/>
    </row>
    <row r="26" spans="2:133" ht="11.25" customHeight="1" x14ac:dyDescent="0.15">
      <c r="B26" s="637" t="s">
        <v>294</v>
      </c>
      <c r="C26" s="638"/>
      <c r="D26" s="638"/>
      <c r="E26" s="638"/>
      <c r="F26" s="638"/>
      <c r="G26" s="638"/>
      <c r="H26" s="638"/>
      <c r="I26" s="638"/>
      <c r="J26" s="638"/>
      <c r="K26" s="638"/>
      <c r="L26" s="638"/>
      <c r="M26" s="638"/>
      <c r="N26" s="638"/>
      <c r="O26" s="638"/>
      <c r="P26" s="638"/>
      <c r="Q26" s="639"/>
      <c r="R26" s="640">
        <v>10194742</v>
      </c>
      <c r="S26" s="641"/>
      <c r="T26" s="641"/>
      <c r="U26" s="641"/>
      <c r="V26" s="641"/>
      <c r="W26" s="641"/>
      <c r="X26" s="641"/>
      <c r="Y26" s="642"/>
      <c r="Z26" s="677">
        <v>55.8</v>
      </c>
      <c r="AA26" s="677"/>
      <c r="AB26" s="677"/>
      <c r="AC26" s="677"/>
      <c r="AD26" s="678">
        <v>9148101</v>
      </c>
      <c r="AE26" s="678"/>
      <c r="AF26" s="678"/>
      <c r="AG26" s="678"/>
      <c r="AH26" s="678"/>
      <c r="AI26" s="678"/>
      <c r="AJ26" s="678"/>
      <c r="AK26" s="678"/>
      <c r="AL26" s="643">
        <v>99.6</v>
      </c>
      <c r="AM26" s="644"/>
      <c r="AN26" s="644"/>
      <c r="AO26" s="679"/>
      <c r="AP26" s="735" t="s">
        <v>295</v>
      </c>
      <c r="AQ26" s="736"/>
      <c r="AR26" s="736"/>
      <c r="AS26" s="736"/>
      <c r="AT26" s="736"/>
      <c r="AU26" s="736"/>
      <c r="AV26" s="736"/>
      <c r="AW26" s="736"/>
      <c r="AX26" s="736"/>
      <c r="AY26" s="736"/>
      <c r="AZ26" s="736"/>
      <c r="BA26" s="736"/>
      <c r="BB26" s="736"/>
      <c r="BC26" s="736"/>
      <c r="BD26" s="736"/>
      <c r="BE26" s="736"/>
      <c r="BF26" s="737"/>
      <c r="BG26" s="640" t="s">
        <v>127</v>
      </c>
      <c r="BH26" s="641"/>
      <c r="BI26" s="641"/>
      <c r="BJ26" s="641"/>
      <c r="BK26" s="641"/>
      <c r="BL26" s="641"/>
      <c r="BM26" s="641"/>
      <c r="BN26" s="642"/>
      <c r="BO26" s="677" t="s">
        <v>179</v>
      </c>
      <c r="BP26" s="677"/>
      <c r="BQ26" s="677"/>
      <c r="BR26" s="677"/>
      <c r="BS26" s="646" t="s">
        <v>179</v>
      </c>
      <c r="BT26" s="641"/>
      <c r="BU26" s="641"/>
      <c r="BV26" s="641"/>
      <c r="BW26" s="641"/>
      <c r="BX26" s="641"/>
      <c r="BY26" s="641"/>
      <c r="BZ26" s="641"/>
      <c r="CA26" s="641"/>
      <c r="CB26" s="684"/>
      <c r="CD26" s="673" t="s">
        <v>296</v>
      </c>
      <c r="CE26" s="674"/>
      <c r="CF26" s="674"/>
      <c r="CG26" s="674"/>
      <c r="CH26" s="674"/>
      <c r="CI26" s="674"/>
      <c r="CJ26" s="674"/>
      <c r="CK26" s="674"/>
      <c r="CL26" s="674"/>
      <c r="CM26" s="674"/>
      <c r="CN26" s="674"/>
      <c r="CO26" s="674"/>
      <c r="CP26" s="674"/>
      <c r="CQ26" s="675"/>
      <c r="CR26" s="640">
        <v>1723437</v>
      </c>
      <c r="CS26" s="641"/>
      <c r="CT26" s="641"/>
      <c r="CU26" s="641"/>
      <c r="CV26" s="641"/>
      <c r="CW26" s="641"/>
      <c r="CX26" s="641"/>
      <c r="CY26" s="642"/>
      <c r="CZ26" s="643">
        <v>9.6999999999999993</v>
      </c>
      <c r="DA26" s="661"/>
      <c r="DB26" s="661"/>
      <c r="DC26" s="662"/>
      <c r="DD26" s="646">
        <v>1536196</v>
      </c>
      <c r="DE26" s="641"/>
      <c r="DF26" s="641"/>
      <c r="DG26" s="641"/>
      <c r="DH26" s="641"/>
      <c r="DI26" s="641"/>
      <c r="DJ26" s="641"/>
      <c r="DK26" s="642"/>
      <c r="DL26" s="646" t="s">
        <v>243</v>
      </c>
      <c r="DM26" s="641"/>
      <c r="DN26" s="641"/>
      <c r="DO26" s="641"/>
      <c r="DP26" s="641"/>
      <c r="DQ26" s="641"/>
      <c r="DR26" s="641"/>
      <c r="DS26" s="641"/>
      <c r="DT26" s="641"/>
      <c r="DU26" s="641"/>
      <c r="DV26" s="642"/>
      <c r="DW26" s="643" t="s">
        <v>127</v>
      </c>
      <c r="DX26" s="661"/>
      <c r="DY26" s="661"/>
      <c r="DZ26" s="661"/>
      <c r="EA26" s="661"/>
      <c r="EB26" s="661"/>
      <c r="EC26" s="676"/>
    </row>
    <row r="27" spans="2:133" ht="11.25" customHeight="1" x14ac:dyDescent="0.15">
      <c r="B27" s="637" t="s">
        <v>297</v>
      </c>
      <c r="C27" s="638"/>
      <c r="D27" s="638"/>
      <c r="E27" s="638"/>
      <c r="F27" s="638"/>
      <c r="G27" s="638"/>
      <c r="H27" s="638"/>
      <c r="I27" s="638"/>
      <c r="J27" s="638"/>
      <c r="K27" s="638"/>
      <c r="L27" s="638"/>
      <c r="M27" s="638"/>
      <c r="N27" s="638"/>
      <c r="O27" s="638"/>
      <c r="P27" s="638"/>
      <c r="Q27" s="639"/>
      <c r="R27" s="640">
        <v>8667</v>
      </c>
      <c r="S27" s="641"/>
      <c r="T27" s="641"/>
      <c r="U27" s="641"/>
      <c r="V27" s="641"/>
      <c r="W27" s="641"/>
      <c r="X27" s="641"/>
      <c r="Y27" s="642"/>
      <c r="Z27" s="677">
        <v>0</v>
      </c>
      <c r="AA27" s="677"/>
      <c r="AB27" s="677"/>
      <c r="AC27" s="677"/>
      <c r="AD27" s="678">
        <v>8667</v>
      </c>
      <c r="AE27" s="678"/>
      <c r="AF27" s="678"/>
      <c r="AG27" s="678"/>
      <c r="AH27" s="678"/>
      <c r="AI27" s="678"/>
      <c r="AJ27" s="678"/>
      <c r="AK27" s="678"/>
      <c r="AL27" s="643">
        <v>0.1</v>
      </c>
      <c r="AM27" s="644"/>
      <c r="AN27" s="644"/>
      <c r="AO27" s="679"/>
      <c r="AP27" s="637" t="s">
        <v>298</v>
      </c>
      <c r="AQ27" s="638"/>
      <c r="AR27" s="638"/>
      <c r="AS27" s="638"/>
      <c r="AT27" s="638"/>
      <c r="AU27" s="638"/>
      <c r="AV27" s="638"/>
      <c r="AW27" s="638"/>
      <c r="AX27" s="638"/>
      <c r="AY27" s="638"/>
      <c r="AZ27" s="638"/>
      <c r="BA27" s="638"/>
      <c r="BB27" s="638"/>
      <c r="BC27" s="638"/>
      <c r="BD27" s="638"/>
      <c r="BE27" s="638"/>
      <c r="BF27" s="639"/>
      <c r="BG27" s="640">
        <v>4052343</v>
      </c>
      <c r="BH27" s="641"/>
      <c r="BI27" s="641"/>
      <c r="BJ27" s="641"/>
      <c r="BK27" s="641"/>
      <c r="BL27" s="641"/>
      <c r="BM27" s="641"/>
      <c r="BN27" s="642"/>
      <c r="BO27" s="677">
        <v>100</v>
      </c>
      <c r="BP27" s="677"/>
      <c r="BQ27" s="677"/>
      <c r="BR27" s="677"/>
      <c r="BS27" s="646">
        <v>34690</v>
      </c>
      <c r="BT27" s="641"/>
      <c r="BU27" s="641"/>
      <c r="BV27" s="641"/>
      <c r="BW27" s="641"/>
      <c r="BX27" s="641"/>
      <c r="BY27" s="641"/>
      <c r="BZ27" s="641"/>
      <c r="CA27" s="641"/>
      <c r="CB27" s="684"/>
      <c r="CD27" s="673" t="s">
        <v>299</v>
      </c>
      <c r="CE27" s="674"/>
      <c r="CF27" s="674"/>
      <c r="CG27" s="674"/>
      <c r="CH27" s="674"/>
      <c r="CI27" s="674"/>
      <c r="CJ27" s="674"/>
      <c r="CK27" s="674"/>
      <c r="CL27" s="674"/>
      <c r="CM27" s="674"/>
      <c r="CN27" s="674"/>
      <c r="CO27" s="674"/>
      <c r="CP27" s="674"/>
      <c r="CQ27" s="675"/>
      <c r="CR27" s="640">
        <v>5487705</v>
      </c>
      <c r="CS27" s="659"/>
      <c r="CT27" s="659"/>
      <c r="CU27" s="659"/>
      <c r="CV27" s="659"/>
      <c r="CW27" s="659"/>
      <c r="CX27" s="659"/>
      <c r="CY27" s="660"/>
      <c r="CZ27" s="643">
        <v>30.8</v>
      </c>
      <c r="DA27" s="661"/>
      <c r="DB27" s="661"/>
      <c r="DC27" s="662"/>
      <c r="DD27" s="646">
        <v>1417156</v>
      </c>
      <c r="DE27" s="659"/>
      <c r="DF27" s="659"/>
      <c r="DG27" s="659"/>
      <c r="DH27" s="659"/>
      <c r="DI27" s="659"/>
      <c r="DJ27" s="659"/>
      <c r="DK27" s="660"/>
      <c r="DL27" s="646">
        <v>1416921</v>
      </c>
      <c r="DM27" s="659"/>
      <c r="DN27" s="659"/>
      <c r="DO27" s="659"/>
      <c r="DP27" s="659"/>
      <c r="DQ27" s="659"/>
      <c r="DR27" s="659"/>
      <c r="DS27" s="659"/>
      <c r="DT27" s="659"/>
      <c r="DU27" s="659"/>
      <c r="DV27" s="660"/>
      <c r="DW27" s="643">
        <v>14.8</v>
      </c>
      <c r="DX27" s="661"/>
      <c r="DY27" s="661"/>
      <c r="DZ27" s="661"/>
      <c r="EA27" s="661"/>
      <c r="EB27" s="661"/>
      <c r="EC27" s="676"/>
    </row>
    <row r="28" spans="2:133" ht="11.25" customHeight="1" x14ac:dyDescent="0.15">
      <c r="B28" s="637" t="s">
        <v>300</v>
      </c>
      <c r="C28" s="638"/>
      <c r="D28" s="638"/>
      <c r="E28" s="638"/>
      <c r="F28" s="638"/>
      <c r="G28" s="638"/>
      <c r="H28" s="638"/>
      <c r="I28" s="638"/>
      <c r="J28" s="638"/>
      <c r="K28" s="638"/>
      <c r="L28" s="638"/>
      <c r="M28" s="638"/>
      <c r="N28" s="638"/>
      <c r="O28" s="638"/>
      <c r="P28" s="638"/>
      <c r="Q28" s="639"/>
      <c r="R28" s="640">
        <v>82006</v>
      </c>
      <c r="S28" s="641"/>
      <c r="T28" s="641"/>
      <c r="U28" s="641"/>
      <c r="V28" s="641"/>
      <c r="W28" s="641"/>
      <c r="X28" s="641"/>
      <c r="Y28" s="642"/>
      <c r="Z28" s="677">
        <v>0.4</v>
      </c>
      <c r="AA28" s="677"/>
      <c r="AB28" s="677"/>
      <c r="AC28" s="677"/>
      <c r="AD28" s="678" t="s">
        <v>127</v>
      </c>
      <c r="AE28" s="678"/>
      <c r="AF28" s="678"/>
      <c r="AG28" s="678"/>
      <c r="AH28" s="678"/>
      <c r="AI28" s="678"/>
      <c r="AJ28" s="678"/>
      <c r="AK28" s="678"/>
      <c r="AL28" s="643" t="s">
        <v>127</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301</v>
      </c>
      <c r="CE28" s="674"/>
      <c r="CF28" s="674"/>
      <c r="CG28" s="674"/>
      <c r="CH28" s="674"/>
      <c r="CI28" s="674"/>
      <c r="CJ28" s="674"/>
      <c r="CK28" s="674"/>
      <c r="CL28" s="674"/>
      <c r="CM28" s="674"/>
      <c r="CN28" s="674"/>
      <c r="CO28" s="674"/>
      <c r="CP28" s="674"/>
      <c r="CQ28" s="675"/>
      <c r="CR28" s="640">
        <v>1635934</v>
      </c>
      <c r="CS28" s="641"/>
      <c r="CT28" s="641"/>
      <c r="CU28" s="641"/>
      <c r="CV28" s="641"/>
      <c r="CW28" s="641"/>
      <c r="CX28" s="641"/>
      <c r="CY28" s="642"/>
      <c r="CZ28" s="643">
        <v>9.1999999999999993</v>
      </c>
      <c r="DA28" s="661"/>
      <c r="DB28" s="661"/>
      <c r="DC28" s="662"/>
      <c r="DD28" s="646">
        <v>1575996</v>
      </c>
      <c r="DE28" s="641"/>
      <c r="DF28" s="641"/>
      <c r="DG28" s="641"/>
      <c r="DH28" s="641"/>
      <c r="DI28" s="641"/>
      <c r="DJ28" s="641"/>
      <c r="DK28" s="642"/>
      <c r="DL28" s="646">
        <v>1565599</v>
      </c>
      <c r="DM28" s="641"/>
      <c r="DN28" s="641"/>
      <c r="DO28" s="641"/>
      <c r="DP28" s="641"/>
      <c r="DQ28" s="641"/>
      <c r="DR28" s="641"/>
      <c r="DS28" s="641"/>
      <c r="DT28" s="641"/>
      <c r="DU28" s="641"/>
      <c r="DV28" s="642"/>
      <c r="DW28" s="643">
        <v>16.3</v>
      </c>
      <c r="DX28" s="661"/>
      <c r="DY28" s="661"/>
      <c r="DZ28" s="661"/>
      <c r="EA28" s="661"/>
      <c r="EB28" s="661"/>
      <c r="EC28" s="676"/>
    </row>
    <row r="29" spans="2:133" ht="11.25" customHeight="1" x14ac:dyDescent="0.15">
      <c r="B29" s="637" t="s">
        <v>302</v>
      </c>
      <c r="C29" s="638"/>
      <c r="D29" s="638"/>
      <c r="E29" s="638"/>
      <c r="F29" s="638"/>
      <c r="G29" s="638"/>
      <c r="H29" s="638"/>
      <c r="I29" s="638"/>
      <c r="J29" s="638"/>
      <c r="K29" s="638"/>
      <c r="L29" s="638"/>
      <c r="M29" s="638"/>
      <c r="N29" s="638"/>
      <c r="O29" s="638"/>
      <c r="P29" s="638"/>
      <c r="Q29" s="639"/>
      <c r="R29" s="640">
        <v>185920</v>
      </c>
      <c r="S29" s="641"/>
      <c r="T29" s="641"/>
      <c r="U29" s="641"/>
      <c r="V29" s="641"/>
      <c r="W29" s="641"/>
      <c r="X29" s="641"/>
      <c r="Y29" s="642"/>
      <c r="Z29" s="677">
        <v>1</v>
      </c>
      <c r="AA29" s="677"/>
      <c r="AB29" s="677"/>
      <c r="AC29" s="677"/>
      <c r="AD29" s="678">
        <v>23331</v>
      </c>
      <c r="AE29" s="678"/>
      <c r="AF29" s="678"/>
      <c r="AG29" s="678"/>
      <c r="AH29" s="678"/>
      <c r="AI29" s="678"/>
      <c r="AJ29" s="678"/>
      <c r="AK29" s="678"/>
      <c r="AL29" s="643">
        <v>0.3</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303</v>
      </c>
      <c r="CE29" s="730"/>
      <c r="CF29" s="673" t="s">
        <v>304</v>
      </c>
      <c r="CG29" s="674"/>
      <c r="CH29" s="674"/>
      <c r="CI29" s="674"/>
      <c r="CJ29" s="674"/>
      <c r="CK29" s="674"/>
      <c r="CL29" s="674"/>
      <c r="CM29" s="674"/>
      <c r="CN29" s="674"/>
      <c r="CO29" s="674"/>
      <c r="CP29" s="674"/>
      <c r="CQ29" s="675"/>
      <c r="CR29" s="640">
        <v>1635772</v>
      </c>
      <c r="CS29" s="659"/>
      <c r="CT29" s="659"/>
      <c r="CU29" s="659"/>
      <c r="CV29" s="659"/>
      <c r="CW29" s="659"/>
      <c r="CX29" s="659"/>
      <c r="CY29" s="660"/>
      <c r="CZ29" s="643">
        <v>9.1999999999999993</v>
      </c>
      <c r="DA29" s="661"/>
      <c r="DB29" s="661"/>
      <c r="DC29" s="662"/>
      <c r="DD29" s="646">
        <v>1575834</v>
      </c>
      <c r="DE29" s="659"/>
      <c r="DF29" s="659"/>
      <c r="DG29" s="659"/>
      <c r="DH29" s="659"/>
      <c r="DI29" s="659"/>
      <c r="DJ29" s="659"/>
      <c r="DK29" s="660"/>
      <c r="DL29" s="646">
        <v>1565437</v>
      </c>
      <c r="DM29" s="659"/>
      <c r="DN29" s="659"/>
      <c r="DO29" s="659"/>
      <c r="DP29" s="659"/>
      <c r="DQ29" s="659"/>
      <c r="DR29" s="659"/>
      <c r="DS29" s="659"/>
      <c r="DT29" s="659"/>
      <c r="DU29" s="659"/>
      <c r="DV29" s="660"/>
      <c r="DW29" s="643">
        <v>16.3</v>
      </c>
      <c r="DX29" s="661"/>
      <c r="DY29" s="661"/>
      <c r="DZ29" s="661"/>
      <c r="EA29" s="661"/>
      <c r="EB29" s="661"/>
      <c r="EC29" s="676"/>
    </row>
    <row r="30" spans="2:133" ht="11.25" customHeight="1" x14ac:dyDescent="0.15">
      <c r="B30" s="637" t="s">
        <v>305</v>
      </c>
      <c r="C30" s="638"/>
      <c r="D30" s="638"/>
      <c r="E30" s="638"/>
      <c r="F30" s="638"/>
      <c r="G30" s="638"/>
      <c r="H30" s="638"/>
      <c r="I30" s="638"/>
      <c r="J30" s="638"/>
      <c r="K30" s="638"/>
      <c r="L30" s="638"/>
      <c r="M30" s="638"/>
      <c r="N30" s="638"/>
      <c r="O30" s="638"/>
      <c r="P30" s="638"/>
      <c r="Q30" s="639"/>
      <c r="R30" s="640">
        <v>20981</v>
      </c>
      <c r="S30" s="641"/>
      <c r="T30" s="641"/>
      <c r="U30" s="641"/>
      <c r="V30" s="641"/>
      <c r="W30" s="641"/>
      <c r="X30" s="641"/>
      <c r="Y30" s="642"/>
      <c r="Z30" s="677">
        <v>0.1</v>
      </c>
      <c r="AA30" s="677"/>
      <c r="AB30" s="677"/>
      <c r="AC30" s="677"/>
      <c r="AD30" s="678" t="s">
        <v>127</v>
      </c>
      <c r="AE30" s="678"/>
      <c r="AF30" s="678"/>
      <c r="AG30" s="678"/>
      <c r="AH30" s="678"/>
      <c r="AI30" s="678"/>
      <c r="AJ30" s="678"/>
      <c r="AK30" s="678"/>
      <c r="AL30" s="643" t="s">
        <v>179</v>
      </c>
      <c r="AM30" s="644"/>
      <c r="AN30" s="644"/>
      <c r="AO30" s="679"/>
      <c r="AP30" s="701" t="s">
        <v>221</v>
      </c>
      <c r="AQ30" s="702"/>
      <c r="AR30" s="702"/>
      <c r="AS30" s="702"/>
      <c r="AT30" s="702"/>
      <c r="AU30" s="702"/>
      <c r="AV30" s="702"/>
      <c r="AW30" s="702"/>
      <c r="AX30" s="702"/>
      <c r="AY30" s="702"/>
      <c r="AZ30" s="702"/>
      <c r="BA30" s="702"/>
      <c r="BB30" s="702"/>
      <c r="BC30" s="702"/>
      <c r="BD30" s="702"/>
      <c r="BE30" s="702"/>
      <c r="BF30" s="703"/>
      <c r="BG30" s="701" t="s">
        <v>306</v>
      </c>
      <c r="BH30" s="726"/>
      <c r="BI30" s="726"/>
      <c r="BJ30" s="726"/>
      <c r="BK30" s="726"/>
      <c r="BL30" s="726"/>
      <c r="BM30" s="726"/>
      <c r="BN30" s="726"/>
      <c r="BO30" s="726"/>
      <c r="BP30" s="726"/>
      <c r="BQ30" s="727"/>
      <c r="BR30" s="701" t="s">
        <v>307</v>
      </c>
      <c r="BS30" s="726"/>
      <c r="BT30" s="726"/>
      <c r="BU30" s="726"/>
      <c r="BV30" s="726"/>
      <c r="BW30" s="726"/>
      <c r="BX30" s="726"/>
      <c r="BY30" s="726"/>
      <c r="BZ30" s="726"/>
      <c r="CA30" s="726"/>
      <c r="CB30" s="727"/>
      <c r="CD30" s="731"/>
      <c r="CE30" s="732"/>
      <c r="CF30" s="673" t="s">
        <v>308</v>
      </c>
      <c r="CG30" s="674"/>
      <c r="CH30" s="674"/>
      <c r="CI30" s="674"/>
      <c r="CJ30" s="674"/>
      <c r="CK30" s="674"/>
      <c r="CL30" s="674"/>
      <c r="CM30" s="674"/>
      <c r="CN30" s="674"/>
      <c r="CO30" s="674"/>
      <c r="CP30" s="674"/>
      <c r="CQ30" s="675"/>
      <c r="CR30" s="640">
        <v>1575113</v>
      </c>
      <c r="CS30" s="641"/>
      <c r="CT30" s="641"/>
      <c r="CU30" s="641"/>
      <c r="CV30" s="641"/>
      <c r="CW30" s="641"/>
      <c r="CX30" s="641"/>
      <c r="CY30" s="642"/>
      <c r="CZ30" s="643">
        <v>8.8000000000000007</v>
      </c>
      <c r="DA30" s="661"/>
      <c r="DB30" s="661"/>
      <c r="DC30" s="662"/>
      <c r="DD30" s="646">
        <v>1519195</v>
      </c>
      <c r="DE30" s="641"/>
      <c r="DF30" s="641"/>
      <c r="DG30" s="641"/>
      <c r="DH30" s="641"/>
      <c r="DI30" s="641"/>
      <c r="DJ30" s="641"/>
      <c r="DK30" s="642"/>
      <c r="DL30" s="646">
        <v>1514902</v>
      </c>
      <c r="DM30" s="641"/>
      <c r="DN30" s="641"/>
      <c r="DO30" s="641"/>
      <c r="DP30" s="641"/>
      <c r="DQ30" s="641"/>
      <c r="DR30" s="641"/>
      <c r="DS30" s="641"/>
      <c r="DT30" s="641"/>
      <c r="DU30" s="641"/>
      <c r="DV30" s="642"/>
      <c r="DW30" s="643">
        <v>15.8</v>
      </c>
      <c r="DX30" s="661"/>
      <c r="DY30" s="661"/>
      <c r="DZ30" s="661"/>
      <c r="EA30" s="661"/>
      <c r="EB30" s="661"/>
      <c r="EC30" s="676"/>
    </row>
    <row r="31" spans="2:133" ht="11.25" customHeight="1" x14ac:dyDescent="0.15">
      <c r="B31" s="637" t="s">
        <v>309</v>
      </c>
      <c r="C31" s="638"/>
      <c r="D31" s="638"/>
      <c r="E31" s="638"/>
      <c r="F31" s="638"/>
      <c r="G31" s="638"/>
      <c r="H31" s="638"/>
      <c r="I31" s="638"/>
      <c r="J31" s="638"/>
      <c r="K31" s="638"/>
      <c r="L31" s="638"/>
      <c r="M31" s="638"/>
      <c r="N31" s="638"/>
      <c r="O31" s="638"/>
      <c r="P31" s="638"/>
      <c r="Q31" s="639"/>
      <c r="R31" s="640">
        <v>3907133</v>
      </c>
      <c r="S31" s="641"/>
      <c r="T31" s="641"/>
      <c r="U31" s="641"/>
      <c r="V31" s="641"/>
      <c r="W31" s="641"/>
      <c r="X31" s="641"/>
      <c r="Y31" s="642"/>
      <c r="Z31" s="677">
        <v>21.4</v>
      </c>
      <c r="AA31" s="677"/>
      <c r="AB31" s="677"/>
      <c r="AC31" s="677"/>
      <c r="AD31" s="678" t="s">
        <v>127</v>
      </c>
      <c r="AE31" s="678"/>
      <c r="AF31" s="678"/>
      <c r="AG31" s="678"/>
      <c r="AH31" s="678"/>
      <c r="AI31" s="678"/>
      <c r="AJ31" s="678"/>
      <c r="AK31" s="678"/>
      <c r="AL31" s="643" t="s">
        <v>127</v>
      </c>
      <c r="AM31" s="644"/>
      <c r="AN31" s="644"/>
      <c r="AO31" s="679"/>
      <c r="AP31" s="714" t="s">
        <v>310</v>
      </c>
      <c r="AQ31" s="715"/>
      <c r="AR31" s="715"/>
      <c r="AS31" s="715"/>
      <c r="AT31" s="720" t="s">
        <v>311</v>
      </c>
      <c r="AU31" s="231"/>
      <c r="AV31" s="231"/>
      <c r="AW31" s="231"/>
      <c r="AX31" s="706" t="s">
        <v>186</v>
      </c>
      <c r="AY31" s="707"/>
      <c r="AZ31" s="707"/>
      <c r="BA31" s="707"/>
      <c r="BB31" s="707"/>
      <c r="BC31" s="707"/>
      <c r="BD31" s="707"/>
      <c r="BE31" s="707"/>
      <c r="BF31" s="708"/>
      <c r="BG31" s="709">
        <v>99.1</v>
      </c>
      <c r="BH31" s="710"/>
      <c r="BI31" s="710"/>
      <c r="BJ31" s="710"/>
      <c r="BK31" s="710"/>
      <c r="BL31" s="710"/>
      <c r="BM31" s="711">
        <v>97</v>
      </c>
      <c r="BN31" s="710"/>
      <c r="BO31" s="710"/>
      <c r="BP31" s="710"/>
      <c r="BQ31" s="712"/>
      <c r="BR31" s="709">
        <v>99.1</v>
      </c>
      <c r="BS31" s="710"/>
      <c r="BT31" s="710"/>
      <c r="BU31" s="710"/>
      <c r="BV31" s="710"/>
      <c r="BW31" s="710"/>
      <c r="BX31" s="711">
        <v>96.9</v>
      </c>
      <c r="BY31" s="710"/>
      <c r="BZ31" s="710"/>
      <c r="CA31" s="710"/>
      <c r="CB31" s="712"/>
      <c r="CD31" s="731"/>
      <c r="CE31" s="732"/>
      <c r="CF31" s="673" t="s">
        <v>312</v>
      </c>
      <c r="CG31" s="674"/>
      <c r="CH31" s="674"/>
      <c r="CI31" s="674"/>
      <c r="CJ31" s="674"/>
      <c r="CK31" s="674"/>
      <c r="CL31" s="674"/>
      <c r="CM31" s="674"/>
      <c r="CN31" s="674"/>
      <c r="CO31" s="674"/>
      <c r="CP31" s="674"/>
      <c r="CQ31" s="675"/>
      <c r="CR31" s="640">
        <v>60659</v>
      </c>
      <c r="CS31" s="659"/>
      <c r="CT31" s="659"/>
      <c r="CU31" s="659"/>
      <c r="CV31" s="659"/>
      <c r="CW31" s="659"/>
      <c r="CX31" s="659"/>
      <c r="CY31" s="660"/>
      <c r="CZ31" s="643">
        <v>0.3</v>
      </c>
      <c r="DA31" s="661"/>
      <c r="DB31" s="661"/>
      <c r="DC31" s="662"/>
      <c r="DD31" s="646">
        <v>56639</v>
      </c>
      <c r="DE31" s="659"/>
      <c r="DF31" s="659"/>
      <c r="DG31" s="659"/>
      <c r="DH31" s="659"/>
      <c r="DI31" s="659"/>
      <c r="DJ31" s="659"/>
      <c r="DK31" s="660"/>
      <c r="DL31" s="646">
        <v>50535</v>
      </c>
      <c r="DM31" s="659"/>
      <c r="DN31" s="659"/>
      <c r="DO31" s="659"/>
      <c r="DP31" s="659"/>
      <c r="DQ31" s="659"/>
      <c r="DR31" s="659"/>
      <c r="DS31" s="659"/>
      <c r="DT31" s="659"/>
      <c r="DU31" s="659"/>
      <c r="DV31" s="660"/>
      <c r="DW31" s="643">
        <v>0.5</v>
      </c>
      <c r="DX31" s="661"/>
      <c r="DY31" s="661"/>
      <c r="DZ31" s="661"/>
      <c r="EA31" s="661"/>
      <c r="EB31" s="661"/>
      <c r="EC31" s="676"/>
    </row>
    <row r="32" spans="2:133" ht="11.25" customHeight="1" x14ac:dyDescent="0.15">
      <c r="B32" s="723" t="s">
        <v>313</v>
      </c>
      <c r="C32" s="724"/>
      <c r="D32" s="724"/>
      <c r="E32" s="724"/>
      <c r="F32" s="724"/>
      <c r="G32" s="724"/>
      <c r="H32" s="724"/>
      <c r="I32" s="724"/>
      <c r="J32" s="724"/>
      <c r="K32" s="724"/>
      <c r="L32" s="724"/>
      <c r="M32" s="724"/>
      <c r="N32" s="724"/>
      <c r="O32" s="724"/>
      <c r="P32" s="724"/>
      <c r="Q32" s="725"/>
      <c r="R32" s="640" t="s">
        <v>127</v>
      </c>
      <c r="S32" s="641"/>
      <c r="T32" s="641"/>
      <c r="U32" s="641"/>
      <c r="V32" s="641"/>
      <c r="W32" s="641"/>
      <c r="X32" s="641"/>
      <c r="Y32" s="642"/>
      <c r="Z32" s="677" t="s">
        <v>127</v>
      </c>
      <c r="AA32" s="677"/>
      <c r="AB32" s="677"/>
      <c r="AC32" s="677"/>
      <c r="AD32" s="678" t="s">
        <v>127</v>
      </c>
      <c r="AE32" s="678"/>
      <c r="AF32" s="678"/>
      <c r="AG32" s="678"/>
      <c r="AH32" s="678"/>
      <c r="AI32" s="678"/>
      <c r="AJ32" s="678"/>
      <c r="AK32" s="678"/>
      <c r="AL32" s="643" t="s">
        <v>179</v>
      </c>
      <c r="AM32" s="644"/>
      <c r="AN32" s="644"/>
      <c r="AO32" s="679"/>
      <c r="AP32" s="716"/>
      <c r="AQ32" s="717"/>
      <c r="AR32" s="717"/>
      <c r="AS32" s="717"/>
      <c r="AT32" s="721"/>
      <c r="AU32" s="230" t="s">
        <v>314</v>
      </c>
      <c r="AV32" s="230"/>
      <c r="AW32" s="230"/>
      <c r="AX32" s="637" t="s">
        <v>315</v>
      </c>
      <c r="AY32" s="638"/>
      <c r="AZ32" s="638"/>
      <c r="BA32" s="638"/>
      <c r="BB32" s="638"/>
      <c r="BC32" s="638"/>
      <c r="BD32" s="638"/>
      <c r="BE32" s="638"/>
      <c r="BF32" s="639"/>
      <c r="BG32" s="713">
        <v>98.9</v>
      </c>
      <c r="BH32" s="659"/>
      <c r="BI32" s="659"/>
      <c r="BJ32" s="659"/>
      <c r="BK32" s="659"/>
      <c r="BL32" s="659"/>
      <c r="BM32" s="644">
        <v>96.9</v>
      </c>
      <c r="BN32" s="705"/>
      <c r="BO32" s="705"/>
      <c r="BP32" s="705"/>
      <c r="BQ32" s="683"/>
      <c r="BR32" s="713">
        <v>99</v>
      </c>
      <c r="BS32" s="659"/>
      <c r="BT32" s="659"/>
      <c r="BU32" s="659"/>
      <c r="BV32" s="659"/>
      <c r="BW32" s="659"/>
      <c r="BX32" s="644">
        <v>96.7</v>
      </c>
      <c r="BY32" s="705"/>
      <c r="BZ32" s="705"/>
      <c r="CA32" s="705"/>
      <c r="CB32" s="683"/>
      <c r="CD32" s="733"/>
      <c r="CE32" s="734"/>
      <c r="CF32" s="673" t="s">
        <v>316</v>
      </c>
      <c r="CG32" s="674"/>
      <c r="CH32" s="674"/>
      <c r="CI32" s="674"/>
      <c r="CJ32" s="674"/>
      <c r="CK32" s="674"/>
      <c r="CL32" s="674"/>
      <c r="CM32" s="674"/>
      <c r="CN32" s="674"/>
      <c r="CO32" s="674"/>
      <c r="CP32" s="674"/>
      <c r="CQ32" s="675"/>
      <c r="CR32" s="640">
        <v>162</v>
      </c>
      <c r="CS32" s="641"/>
      <c r="CT32" s="641"/>
      <c r="CU32" s="641"/>
      <c r="CV32" s="641"/>
      <c r="CW32" s="641"/>
      <c r="CX32" s="641"/>
      <c r="CY32" s="642"/>
      <c r="CZ32" s="643">
        <v>0</v>
      </c>
      <c r="DA32" s="661"/>
      <c r="DB32" s="661"/>
      <c r="DC32" s="662"/>
      <c r="DD32" s="646">
        <v>162</v>
      </c>
      <c r="DE32" s="641"/>
      <c r="DF32" s="641"/>
      <c r="DG32" s="641"/>
      <c r="DH32" s="641"/>
      <c r="DI32" s="641"/>
      <c r="DJ32" s="641"/>
      <c r="DK32" s="642"/>
      <c r="DL32" s="646">
        <v>162</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317</v>
      </c>
      <c r="C33" s="638"/>
      <c r="D33" s="638"/>
      <c r="E33" s="638"/>
      <c r="F33" s="638"/>
      <c r="G33" s="638"/>
      <c r="H33" s="638"/>
      <c r="I33" s="638"/>
      <c r="J33" s="638"/>
      <c r="K33" s="638"/>
      <c r="L33" s="638"/>
      <c r="M33" s="638"/>
      <c r="N33" s="638"/>
      <c r="O33" s="638"/>
      <c r="P33" s="638"/>
      <c r="Q33" s="639"/>
      <c r="R33" s="640">
        <v>1277916</v>
      </c>
      <c r="S33" s="641"/>
      <c r="T33" s="641"/>
      <c r="U33" s="641"/>
      <c r="V33" s="641"/>
      <c r="W33" s="641"/>
      <c r="X33" s="641"/>
      <c r="Y33" s="642"/>
      <c r="Z33" s="677">
        <v>7</v>
      </c>
      <c r="AA33" s="677"/>
      <c r="AB33" s="677"/>
      <c r="AC33" s="677"/>
      <c r="AD33" s="678" t="s">
        <v>127</v>
      </c>
      <c r="AE33" s="678"/>
      <c r="AF33" s="678"/>
      <c r="AG33" s="678"/>
      <c r="AH33" s="678"/>
      <c r="AI33" s="678"/>
      <c r="AJ33" s="678"/>
      <c r="AK33" s="678"/>
      <c r="AL33" s="643" t="s">
        <v>243</v>
      </c>
      <c r="AM33" s="644"/>
      <c r="AN33" s="644"/>
      <c r="AO33" s="679"/>
      <c r="AP33" s="718"/>
      <c r="AQ33" s="719"/>
      <c r="AR33" s="719"/>
      <c r="AS33" s="719"/>
      <c r="AT33" s="722"/>
      <c r="AU33" s="232"/>
      <c r="AV33" s="232"/>
      <c r="AW33" s="232"/>
      <c r="AX33" s="621" t="s">
        <v>318</v>
      </c>
      <c r="AY33" s="622"/>
      <c r="AZ33" s="622"/>
      <c r="BA33" s="622"/>
      <c r="BB33" s="622"/>
      <c r="BC33" s="622"/>
      <c r="BD33" s="622"/>
      <c r="BE33" s="622"/>
      <c r="BF33" s="623"/>
      <c r="BG33" s="704">
        <v>99.2</v>
      </c>
      <c r="BH33" s="625"/>
      <c r="BI33" s="625"/>
      <c r="BJ33" s="625"/>
      <c r="BK33" s="625"/>
      <c r="BL33" s="625"/>
      <c r="BM33" s="668">
        <v>97</v>
      </c>
      <c r="BN33" s="625"/>
      <c r="BO33" s="625"/>
      <c r="BP33" s="625"/>
      <c r="BQ33" s="689"/>
      <c r="BR33" s="704">
        <v>99.1</v>
      </c>
      <c r="BS33" s="625"/>
      <c r="BT33" s="625"/>
      <c r="BU33" s="625"/>
      <c r="BV33" s="625"/>
      <c r="BW33" s="625"/>
      <c r="BX33" s="668">
        <v>96.8</v>
      </c>
      <c r="BY33" s="625"/>
      <c r="BZ33" s="625"/>
      <c r="CA33" s="625"/>
      <c r="CB33" s="689"/>
      <c r="CD33" s="673" t="s">
        <v>319</v>
      </c>
      <c r="CE33" s="674"/>
      <c r="CF33" s="674"/>
      <c r="CG33" s="674"/>
      <c r="CH33" s="674"/>
      <c r="CI33" s="674"/>
      <c r="CJ33" s="674"/>
      <c r="CK33" s="674"/>
      <c r="CL33" s="674"/>
      <c r="CM33" s="674"/>
      <c r="CN33" s="674"/>
      <c r="CO33" s="674"/>
      <c r="CP33" s="674"/>
      <c r="CQ33" s="675"/>
      <c r="CR33" s="640">
        <v>6284000</v>
      </c>
      <c r="CS33" s="659"/>
      <c r="CT33" s="659"/>
      <c r="CU33" s="659"/>
      <c r="CV33" s="659"/>
      <c r="CW33" s="659"/>
      <c r="CX33" s="659"/>
      <c r="CY33" s="660"/>
      <c r="CZ33" s="643">
        <v>35.200000000000003</v>
      </c>
      <c r="DA33" s="661"/>
      <c r="DB33" s="661"/>
      <c r="DC33" s="662"/>
      <c r="DD33" s="646">
        <v>5192633</v>
      </c>
      <c r="DE33" s="659"/>
      <c r="DF33" s="659"/>
      <c r="DG33" s="659"/>
      <c r="DH33" s="659"/>
      <c r="DI33" s="659"/>
      <c r="DJ33" s="659"/>
      <c r="DK33" s="660"/>
      <c r="DL33" s="646">
        <v>3509135</v>
      </c>
      <c r="DM33" s="659"/>
      <c r="DN33" s="659"/>
      <c r="DO33" s="659"/>
      <c r="DP33" s="659"/>
      <c r="DQ33" s="659"/>
      <c r="DR33" s="659"/>
      <c r="DS33" s="659"/>
      <c r="DT33" s="659"/>
      <c r="DU33" s="659"/>
      <c r="DV33" s="660"/>
      <c r="DW33" s="643">
        <v>36.6</v>
      </c>
      <c r="DX33" s="661"/>
      <c r="DY33" s="661"/>
      <c r="DZ33" s="661"/>
      <c r="EA33" s="661"/>
      <c r="EB33" s="661"/>
      <c r="EC33" s="676"/>
    </row>
    <row r="34" spans="2:133" ht="11.25" customHeight="1" x14ac:dyDescent="0.15">
      <c r="B34" s="637" t="s">
        <v>320</v>
      </c>
      <c r="C34" s="638"/>
      <c r="D34" s="638"/>
      <c r="E34" s="638"/>
      <c r="F34" s="638"/>
      <c r="G34" s="638"/>
      <c r="H34" s="638"/>
      <c r="I34" s="638"/>
      <c r="J34" s="638"/>
      <c r="K34" s="638"/>
      <c r="L34" s="638"/>
      <c r="M34" s="638"/>
      <c r="N34" s="638"/>
      <c r="O34" s="638"/>
      <c r="P34" s="638"/>
      <c r="Q34" s="639"/>
      <c r="R34" s="640">
        <v>22570</v>
      </c>
      <c r="S34" s="641"/>
      <c r="T34" s="641"/>
      <c r="U34" s="641"/>
      <c r="V34" s="641"/>
      <c r="W34" s="641"/>
      <c r="X34" s="641"/>
      <c r="Y34" s="642"/>
      <c r="Z34" s="677">
        <v>0.1</v>
      </c>
      <c r="AA34" s="677"/>
      <c r="AB34" s="677"/>
      <c r="AC34" s="677"/>
      <c r="AD34" s="678">
        <v>4145</v>
      </c>
      <c r="AE34" s="678"/>
      <c r="AF34" s="678"/>
      <c r="AG34" s="678"/>
      <c r="AH34" s="678"/>
      <c r="AI34" s="678"/>
      <c r="AJ34" s="678"/>
      <c r="AK34" s="678"/>
      <c r="AL34" s="643">
        <v>0</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321</v>
      </c>
      <c r="CE34" s="674"/>
      <c r="CF34" s="674"/>
      <c r="CG34" s="674"/>
      <c r="CH34" s="674"/>
      <c r="CI34" s="674"/>
      <c r="CJ34" s="674"/>
      <c r="CK34" s="674"/>
      <c r="CL34" s="674"/>
      <c r="CM34" s="674"/>
      <c r="CN34" s="674"/>
      <c r="CO34" s="674"/>
      <c r="CP34" s="674"/>
      <c r="CQ34" s="675"/>
      <c r="CR34" s="640">
        <v>1811003</v>
      </c>
      <c r="CS34" s="641"/>
      <c r="CT34" s="641"/>
      <c r="CU34" s="641"/>
      <c r="CV34" s="641"/>
      <c r="CW34" s="641"/>
      <c r="CX34" s="641"/>
      <c r="CY34" s="642"/>
      <c r="CZ34" s="643">
        <v>10.199999999999999</v>
      </c>
      <c r="DA34" s="661"/>
      <c r="DB34" s="661"/>
      <c r="DC34" s="662"/>
      <c r="DD34" s="646">
        <v>1531186</v>
      </c>
      <c r="DE34" s="641"/>
      <c r="DF34" s="641"/>
      <c r="DG34" s="641"/>
      <c r="DH34" s="641"/>
      <c r="DI34" s="641"/>
      <c r="DJ34" s="641"/>
      <c r="DK34" s="642"/>
      <c r="DL34" s="646">
        <v>355037</v>
      </c>
      <c r="DM34" s="641"/>
      <c r="DN34" s="641"/>
      <c r="DO34" s="641"/>
      <c r="DP34" s="641"/>
      <c r="DQ34" s="641"/>
      <c r="DR34" s="641"/>
      <c r="DS34" s="641"/>
      <c r="DT34" s="641"/>
      <c r="DU34" s="641"/>
      <c r="DV34" s="642"/>
      <c r="DW34" s="643">
        <v>3.7</v>
      </c>
      <c r="DX34" s="661"/>
      <c r="DY34" s="661"/>
      <c r="DZ34" s="661"/>
      <c r="EA34" s="661"/>
      <c r="EB34" s="661"/>
      <c r="EC34" s="676"/>
    </row>
    <row r="35" spans="2:133" ht="11.25" customHeight="1" x14ac:dyDescent="0.15">
      <c r="B35" s="637" t="s">
        <v>322</v>
      </c>
      <c r="C35" s="638"/>
      <c r="D35" s="638"/>
      <c r="E35" s="638"/>
      <c r="F35" s="638"/>
      <c r="G35" s="638"/>
      <c r="H35" s="638"/>
      <c r="I35" s="638"/>
      <c r="J35" s="638"/>
      <c r="K35" s="638"/>
      <c r="L35" s="638"/>
      <c r="M35" s="638"/>
      <c r="N35" s="638"/>
      <c r="O35" s="638"/>
      <c r="P35" s="638"/>
      <c r="Q35" s="639"/>
      <c r="R35" s="640">
        <v>623214</v>
      </c>
      <c r="S35" s="641"/>
      <c r="T35" s="641"/>
      <c r="U35" s="641"/>
      <c r="V35" s="641"/>
      <c r="W35" s="641"/>
      <c r="X35" s="641"/>
      <c r="Y35" s="642"/>
      <c r="Z35" s="677">
        <v>3.4</v>
      </c>
      <c r="AA35" s="677"/>
      <c r="AB35" s="677"/>
      <c r="AC35" s="677"/>
      <c r="AD35" s="678" t="s">
        <v>179</v>
      </c>
      <c r="AE35" s="678"/>
      <c r="AF35" s="678"/>
      <c r="AG35" s="678"/>
      <c r="AH35" s="678"/>
      <c r="AI35" s="678"/>
      <c r="AJ35" s="678"/>
      <c r="AK35" s="678"/>
      <c r="AL35" s="643" t="s">
        <v>243</v>
      </c>
      <c r="AM35" s="644"/>
      <c r="AN35" s="644"/>
      <c r="AO35" s="679"/>
      <c r="AP35" s="235"/>
      <c r="AQ35" s="701" t="s">
        <v>323</v>
      </c>
      <c r="AR35" s="702"/>
      <c r="AS35" s="702"/>
      <c r="AT35" s="702"/>
      <c r="AU35" s="702"/>
      <c r="AV35" s="702"/>
      <c r="AW35" s="702"/>
      <c r="AX35" s="702"/>
      <c r="AY35" s="702"/>
      <c r="AZ35" s="702"/>
      <c r="BA35" s="702"/>
      <c r="BB35" s="702"/>
      <c r="BC35" s="702"/>
      <c r="BD35" s="702"/>
      <c r="BE35" s="702"/>
      <c r="BF35" s="703"/>
      <c r="BG35" s="701" t="s">
        <v>324</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325</v>
      </c>
      <c r="CE35" s="674"/>
      <c r="CF35" s="674"/>
      <c r="CG35" s="674"/>
      <c r="CH35" s="674"/>
      <c r="CI35" s="674"/>
      <c r="CJ35" s="674"/>
      <c r="CK35" s="674"/>
      <c r="CL35" s="674"/>
      <c r="CM35" s="674"/>
      <c r="CN35" s="674"/>
      <c r="CO35" s="674"/>
      <c r="CP35" s="674"/>
      <c r="CQ35" s="675"/>
      <c r="CR35" s="640">
        <v>80470</v>
      </c>
      <c r="CS35" s="659"/>
      <c r="CT35" s="659"/>
      <c r="CU35" s="659"/>
      <c r="CV35" s="659"/>
      <c r="CW35" s="659"/>
      <c r="CX35" s="659"/>
      <c r="CY35" s="660"/>
      <c r="CZ35" s="643">
        <v>0.5</v>
      </c>
      <c r="DA35" s="661"/>
      <c r="DB35" s="661"/>
      <c r="DC35" s="662"/>
      <c r="DD35" s="646">
        <v>56802</v>
      </c>
      <c r="DE35" s="659"/>
      <c r="DF35" s="659"/>
      <c r="DG35" s="659"/>
      <c r="DH35" s="659"/>
      <c r="DI35" s="659"/>
      <c r="DJ35" s="659"/>
      <c r="DK35" s="660"/>
      <c r="DL35" s="646">
        <v>56802</v>
      </c>
      <c r="DM35" s="659"/>
      <c r="DN35" s="659"/>
      <c r="DO35" s="659"/>
      <c r="DP35" s="659"/>
      <c r="DQ35" s="659"/>
      <c r="DR35" s="659"/>
      <c r="DS35" s="659"/>
      <c r="DT35" s="659"/>
      <c r="DU35" s="659"/>
      <c r="DV35" s="660"/>
      <c r="DW35" s="643">
        <v>0.6</v>
      </c>
      <c r="DX35" s="661"/>
      <c r="DY35" s="661"/>
      <c r="DZ35" s="661"/>
      <c r="EA35" s="661"/>
      <c r="EB35" s="661"/>
      <c r="EC35" s="676"/>
    </row>
    <row r="36" spans="2:133" ht="11.25" customHeight="1" x14ac:dyDescent="0.15">
      <c r="B36" s="637" t="s">
        <v>326</v>
      </c>
      <c r="C36" s="638"/>
      <c r="D36" s="638"/>
      <c r="E36" s="638"/>
      <c r="F36" s="638"/>
      <c r="G36" s="638"/>
      <c r="H36" s="638"/>
      <c r="I36" s="638"/>
      <c r="J36" s="638"/>
      <c r="K36" s="638"/>
      <c r="L36" s="638"/>
      <c r="M36" s="638"/>
      <c r="N36" s="638"/>
      <c r="O36" s="638"/>
      <c r="P36" s="638"/>
      <c r="Q36" s="639"/>
      <c r="R36" s="640">
        <v>436038</v>
      </c>
      <c r="S36" s="641"/>
      <c r="T36" s="641"/>
      <c r="U36" s="641"/>
      <c r="V36" s="641"/>
      <c r="W36" s="641"/>
      <c r="X36" s="641"/>
      <c r="Y36" s="642"/>
      <c r="Z36" s="677">
        <v>2.4</v>
      </c>
      <c r="AA36" s="677"/>
      <c r="AB36" s="677"/>
      <c r="AC36" s="677"/>
      <c r="AD36" s="678" t="s">
        <v>127</v>
      </c>
      <c r="AE36" s="678"/>
      <c r="AF36" s="678"/>
      <c r="AG36" s="678"/>
      <c r="AH36" s="678"/>
      <c r="AI36" s="678"/>
      <c r="AJ36" s="678"/>
      <c r="AK36" s="678"/>
      <c r="AL36" s="643" t="s">
        <v>179</v>
      </c>
      <c r="AM36" s="644"/>
      <c r="AN36" s="644"/>
      <c r="AO36" s="679"/>
      <c r="AP36" s="235"/>
      <c r="AQ36" s="692" t="s">
        <v>327</v>
      </c>
      <c r="AR36" s="693"/>
      <c r="AS36" s="693"/>
      <c r="AT36" s="693"/>
      <c r="AU36" s="693"/>
      <c r="AV36" s="693"/>
      <c r="AW36" s="693"/>
      <c r="AX36" s="693"/>
      <c r="AY36" s="694"/>
      <c r="AZ36" s="695">
        <v>3022633</v>
      </c>
      <c r="BA36" s="696"/>
      <c r="BB36" s="696"/>
      <c r="BC36" s="696"/>
      <c r="BD36" s="696"/>
      <c r="BE36" s="696"/>
      <c r="BF36" s="697"/>
      <c r="BG36" s="698" t="s">
        <v>328</v>
      </c>
      <c r="BH36" s="699"/>
      <c r="BI36" s="699"/>
      <c r="BJ36" s="699"/>
      <c r="BK36" s="699"/>
      <c r="BL36" s="699"/>
      <c r="BM36" s="699"/>
      <c r="BN36" s="699"/>
      <c r="BO36" s="699"/>
      <c r="BP36" s="699"/>
      <c r="BQ36" s="699"/>
      <c r="BR36" s="699"/>
      <c r="BS36" s="699"/>
      <c r="BT36" s="699"/>
      <c r="BU36" s="700"/>
      <c r="BV36" s="695">
        <v>-910774</v>
      </c>
      <c r="BW36" s="696"/>
      <c r="BX36" s="696"/>
      <c r="BY36" s="696"/>
      <c r="BZ36" s="696"/>
      <c r="CA36" s="696"/>
      <c r="CB36" s="697"/>
      <c r="CD36" s="673" t="s">
        <v>329</v>
      </c>
      <c r="CE36" s="674"/>
      <c r="CF36" s="674"/>
      <c r="CG36" s="674"/>
      <c r="CH36" s="674"/>
      <c r="CI36" s="674"/>
      <c r="CJ36" s="674"/>
      <c r="CK36" s="674"/>
      <c r="CL36" s="674"/>
      <c r="CM36" s="674"/>
      <c r="CN36" s="674"/>
      <c r="CO36" s="674"/>
      <c r="CP36" s="674"/>
      <c r="CQ36" s="675"/>
      <c r="CR36" s="640">
        <v>1494127</v>
      </c>
      <c r="CS36" s="641"/>
      <c r="CT36" s="641"/>
      <c r="CU36" s="641"/>
      <c r="CV36" s="641"/>
      <c r="CW36" s="641"/>
      <c r="CX36" s="641"/>
      <c r="CY36" s="642"/>
      <c r="CZ36" s="643">
        <v>8.4</v>
      </c>
      <c r="DA36" s="661"/>
      <c r="DB36" s="661"/>
      <c r="DC36" s="662"/>
      <c r="DD36" s="646">
        <v>1202099</v>
      </c>
      <c r="DE36" s="641"/>
      <c r="DF36" s="641"/>
      <c r="DG36" s="641"/>
      <c r="DH36" s="641"/>
      <c r="DI36" s="641"/>
      <c r="DJ36" s="641"/>
      <c r="DK36" s="642"/>
      <c r="DL36" s="646">
        <v>829197</v>
      </c>
      <c r="DM36" s="641"/>
      <c r="DN36" s="641"/>
      <c r="DO36" s="641"/>
      <c r="DP36" s="641"/>
      <c r="DQ36" s="641"/>
      <c r="DR36" s="641"/>
      <c r="DS36" s="641"/>
      <c r="DT36" s="641"/>
      <c r="DU36" s="641"/>
      <c r="DV36" s="642"/>
      <c r="DW36" s="643">
        <v>8.6999999999999993</v>
      </c>
      <c r="DX36" s="661"/>
      <c r="DY36" s="661"/>
      <c r="DZ36" s="661"/>
      <c r="EA36" s="661"/>
      <c r="EB36" s="661"/>
      <c r="EC36" s="676"/>
    </row>
    <row r="37" spans="2:133" ht="11.25" customHeight="1" x14ac:dyDescent="0.15">
      <c r="B37" s="637" t="s">
        <v>330</v>
      </c>
      <c r="C37" s="638"/>
      <c r="D37" s="638"/>
      <c r="E37" s="638"/>
      <c r="F37" s="638"/>
      <c r="G37" s="638"/>
      <c r="H37" s="638"/>
      <c r="I37" s="638"/>
      <c r="J37" s="638"/>
      <c r="K37" s="638"/>
      <c r="L37" s="638"/>
      <c r="M37" s="638"/>
      <c r="N37" s="638"/>
      <c r="O37" s="638"/>
      <c r="P37" s="638"/>
      <c r="Q37" s="639"/>
      <c r="R37" s="640">
        <v>82820</v>
      </c>
      <c r="S37" s="641"/>
      <c r="T37" s="641"/>
      <c r="U37" s="641"/>
      <c r="V37" s="641"/>
      <c r="W37" s="641"/>
      <c r="X37" s="641"/>
      <c r="Y37" s="642"/>
      <c r="Z37" s="677">
        <v>0.5</v>
      </c>
      <c r="AA37" s="677"/>
      <c r="AB37" s="677"/>
      <c r="AC37" s="677"/>
      <c r="AD37" s="678" t="s">
        <v>127</v>
      </c>
      <c r="AE37" s="678"/>
      <c r="AF37" s="678"/>
      <c r="AG37" s="678"/>
      <c r="AH37" s="678"/>
      <c r="AI37" s="678"/>
      <c r="AJ37" s="678"/>
      <c r="AK37" s="678"/>
      <c r="AL37" s="643" t="s">
        <v>243</v>
      </c>
      <c r="AM37" s="644"/>
      <c r="AN37" s="644"/>
      <c r="AO37" s="679"/>
      <c r="AQ37" s="680" t="s">
        <v>331</v>
      </c>
      <c r="AR37" s="681"/>
      <c r="AS37" s="681"/>
      <c r="AT37" s="681"/>
      <c r="AU37" s="681"/>
      <c r="AV37" s="681"/>
      <c r="AW37" s="681"/>
      <c r="AX37" s="681"/>
      <c r="AY37" s="682"/>
      <c r="AZ37" s="640">
        <v>692346</v>
      </c>
      <c r="BA37" s="641"/>
      <c r="BB37" s="641"/>
      <c r="BC37" s="641"/>
      <c r="BD37" s="659"/>
      <c r="BE37" s="659"/>
      <c r="BF37" s="683"/>
      <c r="BG37" s="673" t="s">
        <v>332</v>
      </c>
      <c r="BH37" s="674"/>
      <c r="BI37" s="674"/>
      <c r="BJ37" s="674"/>
      <c r="BK37" s="674"/>
      <c r="BL37" s="674"/>
      <c r="BM37" s="674"/>
      <c r="BN37" s="674"/>
      <c r="BO37" s="674"/>
      <c r="BP37" s="674"/>
      <c r="BQ37" s="674"/>
      <c r="BR37" s="674"/>
      <c r="BS37" s="674"/>
      <c r="BT37" s="674"/>
      <c r="BU37" s="675"/>
      <c r="BV37" s="640">
        <v>-1001696</v>
      </c>
      <c r="BW37" s="641"/>
      <c r="BX37" s="641"/>
      <c r="BY37" s="641"/>
      <c r="BZ37" s="641"/>
      <c r="CA37" s="641"/>
      <c r="CB37" s="684"/>
      <c r="CD37" s="673" t="s">
        <v>333</v>
      </c>
      <c r="CE37" s="674"/>
      <c r="CF37" s="674"/>
      <c r="CG37" s="674"/>
      <c r="CH37" s="674"/>
      <c r="CI37" s="674"/>
      <c r="CJ37" s="674"/>
      <c r="CK37" s="674"/>
      <c r="CL37" s="674"/>
      <c r="CM37" s="674"/>
      <c r="CN37" s="674"/>
      <c r="CO37" s="674"/>
      <c r="CP37" s="674"/>
      <c r="CQ37" s="675"/>
      <c r="CR37" s="640">
        <v>649650</v>
      </c>
      <c r="CS37" s="659"/>
      <c r="CT37" s="659"/>
      <c r="CU37" s="659"/>
      <c r="CV37" s="659"/>
      <c r="CW37" s="659"/>
      <c r="CX37" s="659"/>
      <c r="CY37" s="660"/>
      <c r="CZ37" s="643">
        <v>3.6</v>
      </c>
      <c r="DA37" s="661"/>
      <c r="DB37" s="661"/>
      <c r="DC37" s="662"/>
      <c r="DD37" s="646">
        <v>642550</v>
      </c>
      <c r="DE37" s="659"/>
      <c r="DF37" s="659"/>
      <c r="DG37" s="659"/>
      <c r="DH37" s="659"/>
      <c r="DI37" s="659"/>
      <c r="DJ37" s="659"/>
      <c r="DK37" s="660"/>
      <c r="DL37" s="646">
        <v>601656</v>
      </c>
      <c r="DM37" s="659"/>
      <c r="DN37" s="659"/>
      <c r="DO37" s="659"/>
      <c r="DP37" s="659"/>
      <c r="DQ37" s="659"/>
      <c r="DR37" s="659"/>
      <c r="DS37" s="659"/>
      <c r="DT37" s="659"/>
      <c r="DU37" s="659"/>
      <c r="DV37" s="660"/>
      <c r="DW37" s="643">
        <v>6.3</v>
      </c>
      <c r="DX37" s="661"/>
      <c r="DY37" s="661"/>
      <c r="DZ37" s="661"/>
      <c r="EA37" s="661"/>
      <c r="EB37" s="661"/>
      <c r="EC37" s="676"/>
    </row>
    <row r="38" spans="2:133" ht="11.25" customHeight="1" x14ac:dyDescent="0.15">
      <c r="B38" s="637" t="s">
        <v>334</v>
      </c>
      <c r="C38" s="638"/>
      <c r="D38" s="638"/>
      <c r="E38" s="638"/>
      <c r="F38" s="638"/>
      <c r="G38" s="638"/>
      <c r="H38" s="638"/>
      <c r="I38" s="638"/>
      <c r="J38" s="638"/>
      <c r="K38" s="638"/>
      <c r="L38" s="638"/>
      <c r="M38" s="638"/>
      <c r="N38" s="638"/>
      <c r="O38" s="638"/>
      <c r="P38" s="638"/>
      <c r="Q38" s="639"/>
      <c r="R38" s="640">
        <v>301840</v>
      </c>
      <c r="S38" s="641"/>
      <c r="T38" s="641"/>
      <c r="U38" s="641"/>
      <c r="V38" s="641"/>
      <c r="W38" s="641"/>
      <c r="X38" s="641"/>
      <c r="Y38" s="642"/>
      <c r="Z38" s="677">
        <v>1.7</v>
      </c>
      <c r="AA38" s="677"/>
      <c r="AB38" s="677"/>
      <c r="AC38" s="677"/>
      <c r="AD38" s="678">
        <v>2966</v>
      </c>
      <c r="AE38" s="678"/>
      <c r="AF38" s="678"/>
      <c r="AG38" s="678"/>
      <c r="AH38" s="678"/>
      <c r="AI38" s="678"/>
      <c r="AJ38" s="678"/>
      <c r="AK38" s="678"/>
      <c r="AL38" s="643">
        <v>0</v>
      </c>
      <c r="AM38" s="644"/>
      <c r="AN38" s="644"/>
      <c r="AO38" s="679"/>
      <c r="AQ38" s="680" t="s">
        <v>335</v>
      </c>
      <c r="AR38" s="681"/>
      <c r="AS38" s="681"/>
      <c r="AT38" s="681"/>
      <c r="AU38" s="681"/>
      <c r="AV38" s="681"/>
      <c r="AW38" s="681"/>
      <c r="AX38" s="681"/>
      <c r="AY38" s="682"/>
      <c r="AZ38" s="640">
        <v>182255</v>
      </c>
      <c r="BA38" s="641"/>
      <c r="BB38" s="641"/>
      <c r="BC38" s="641"/>
      <c r="BD38" s="659"/>
      <c r="BE38" s="659"/>
      <c r="BF38" s="683"/>
      <c r="BG38" s="673" t="s">
        <v>336</v>
      </c>
      <c r="BH38" s="674"/>
      <c r="BI38" s="674"/>
      <c r="BJ38" s="674"/>
      <c r="BK38" s="674"/>
      <c r="BL38" s="674"/>
      <c r="BM38" s="674"/>
      <c r="BN38" s="674"/>
      <c r="BO38" s="674"/>
      <c r="BP38" s="674"/>
      <c r="BQ38" s="674"/>
      <c r="BR38" s="674"/>
      <c r="BS38" s="674"/>
      <c r="BT38" s="674"/>
      <c r="BU38" s="675"/>
      <c r="BV38" s="640">
        <v>6624</v>
      </c>
      <c r="BW38" s="641"/>
      <c r="BX38" s="641"/>
      <c r="BY38" s="641"/>
      <c r="BZ38" s="641"/>
      <c r="CA38" s="641"/>
      <c r="CB38" s="684"/>
      <c r="CD38" s="673" t="s">
        <v>337</v>
      </c>
      <c r="CE38" s="674"/>
      <c r="CF38" s="674"/>
      <c r="CG38" s="674"/>
      <c r="CH38" s="674"/>
      <c r="CI38" s="674"/>
      <c r="CJ38" s="674"/>
      <c r="CK38" s="674"/>
      <c r="CL38" s="674"/>
      <c r="CM38" s="674"/>
      <c r="CN38" s="674"/>
      <c r="CO38" s="674"/>
      <c r="CP38" s="674"/>
      <c r="CQ38" s="675"/>
      <c r="CR38" s="640">
        <v>2835417</v>
      </c>
      <c r="CS38" s="641"/>
      <c r="CT38" s="641"/>
      <c r="CU38" s="641"/>
      <c r="CV38" s="641"/>
      <c r="CW38" s="641"/>
      <c r="CX38" s="641"/>
      <c r="CY38" s="642"/>
      <c r="CZ38" s="643">
        <v>15.9</v>
      </c>
      <c r="DA38" s="661"/>
      <c r="DB38" s="661"/>
      <c r="DC38" s="662"/>
      <c r="DD38" s="646">
        <v>2369919</v>
      </c>
      <c r="DE38" s="641"/>
      <c r="DF38" s="641"/>
      <c r="DG38" s="641"/>
      <c r="DH38" s="641"/>
      <c r="DI38" s="641"/>
      <c r="DJ38" s="641"/>
      <c r="DK38" s="642"/>
      <c r="DL38" s="646">
        <v>2268099</v>
      </c>
      <c r="DM38" s="641"/>
      <c r="DN38" s="641"/>
      <c r="DO38" s="641"/>
      <c r="DP38" s="641"/>
      <c r="DQ38" s="641"/>
      <c r="DR38" s="641"/>
      <c r="DS38" s="641"/>
      <c r="DT38" s="641"/>
      <c r="DU38" s="641"/>
      <c r="DV38" s="642"/>
      <c r="DW38" s="643">
        <v>23.7</v>
      </c>
      <c r="DX38" s="661"/>
      <c r="DY38" s="661"/>
      <c r="DZ38" s="661"/>
      <c r="EA38" s="661"/>
      <c r="EB38" s="661"/>
      <c r="EC38" s="676"/>
    </row>
    <row r="39" spans="2:133" ht="11.25" customHeight="1" x14ac:dyDescent="0.15">
      <c r="B39" s="637" t="s">
        <v>338</v>
      </c>
      <c r="C39" s="638"/>
      <c r="D39" s="638"/>
      <c r="E39" s="638"/>
      <c r="F39" s="638"/>
      <c r="G39" s="638"/>
      <c r="H39" s="638"/>
      <c r="I39" s="638"/>
      <c r="J39" s="638"/>
      <c r="K39" s="638"/>
      <c r="L39" s="638"/>
      <c r="M39" s="638"/>
      <c r="N39" s="638"/>
      <c r="O39" s="638"/>
      <c r="P39" s="638"/>
      <c r="Q39" s="639"/>
      <c r="R39" s="640">
        <v>1124253</v>
      </c>
      <c r="S39" s="641"/>
      <c r="T39" s="641"/>
      <c r="U39" s="641"/>
      <c r="V39" s="641"/>
      <c r="W39" s="641"/>
      <c r="X39" s="641"/>
      <c r="Y39" s="642"/>
      <c r="Z39" s="677">
        <v>6.2</v>
      </c>
      <c r="AA39" s="677"/>
      <c r="AB39" s="677"/>
      <c r="AC39" s="677"/>
      <c r="AD39" s="678" t="s">
        <v>127</v>
      </c>
      <c r="AE39" s="678"/>
      <c r="AF39" s="678"/>
      <c r="AG39" s="678"/>
      <c r="AH39" s="678"/>
      <c r="AI39" s="678"/>
      <c r="AJ39" s="678"/>
      <c r="AK39" s="678"/>
      <c r="AL39" s="643" t="s">
        <v>127</v>
      </c>
      <c r="AM39" s="644"/>
      <c r="AN39" s="644"/>
      <c r="AO39" s="679"/>
      <c r="AQ39" s="680" t="s">
        <v>339</v>
      </c>
      <c r="AR39" s="681"/>
      <c r="AS39" s="681"/>
      <c r="AT39" s="681"/>
      <c r="AU39" s="681"/>
      <c r="AV39" s="681"/>
      <c r="AW39" s="681"/>
      <c r="AX39" s="681"/>
      <c r="AY39" s="682"/>
      <c r="AZ39" s="640">
        <v>4961</v>
      </c>
      <c r="BA39" s="641"/>
      <c r="BB39" s="641"/>
      <c r="BC39" s="641"/>
      <c r="BD39" s="659"/>
      <c r="BE39" s="659"/>
      <c r="BF39" s="683"/>
      <c r="BG39" s="673" t="s">
        <v>340</v>
      </c>
      <c r="BH39" s="674"/>
      <c r="BI39" s="674"/>
      <c r="BJ39" s="674"/>
      <c r="BK39" s="674"/>
      <c r="BL39" s="674"/>
      <c r="BM39" s="674"/>
      <c r="BN39" s="674"/>
      <c r="BO39" s="674"/>
      <c r="BP39" s="674"/>
      <c r="BQ39" s="674"/>
      <c r="BR39" s="674"/>
      <c r="BS39" s="674"/>
      <c r="BT39" s="674"/>
      <c r="BU39" s="675"/>
      <c r="BV39" s="640">
        <v>10232</v>
      </c>
      <c r="BW39" s="641"/>
      <c r="BX39" s="641"/>
      <c r="BY39" s="641"/>
      <c r="BZ39" s="641"/>
      <c r="CA39" s="641"/>
      <c r="CB39" s="684"/>
      <c r="CD39" s="673" t="s">
        <v>341</v>
      </c>
      <c r="CE39" s="674"/>
      <c r="CF39" s="674"/>
      <c r="CG39" s="674"/>
      <c r="CH39" s="674"/>
      <c r="CI39" s="674"/>
      <c r="CJ39" s="674"/>
      <c r="CK39" s="674"/>
      <c r="CL39" s="674"/>
      <c r="CM39" s="674"/>
      <c r="CN39" s="674"/>
      <c r="CO39" s="674"/>
      <c r="CP39" s="674"/>
      <c r="CQ39" s="675"/>
      <c r="CR39" s="640">
        <v>32763</v>
      </c>
      <c r="CS39" s="659"/>
      <c r="CT39" s="659"/>
      <c r="CU39" s="659"/>
      <c r="CV39" s="659"/>
      <c r="CW39" s="659"/>
      <c r="CX39" s="659"/>
      <c r="CY39" s="660"/>
      <c r="CZ39" s="643">
        <v>0.2</v>
      </c>
      <c r="DA39" s="661"/>
      <c r="DB39" s="661"/>
      <c r="DC39" s="662"/>
      <c r="DD39" s="646">
        <v>32627</v>
      </c>
      <c r="DE39" s="659"/>
      <c r="DF39" s="659"/>
      <c r="DG39" s="659"/>
      <c r="DH39" s="659"/>
      <c r="DI39" s="659"/>
      <c r="DJ39" s="659"/>
      <c r="DK39" s="660"/>
      <c r="DL39" s="646" t="s">
        <v>179</v>
      </c>
      <c r="DM39" s="659"/>
      <c r="DN39" s="659"/>
      <c r="DO39" s="659"/>
      <c r="DP39" s="659"/>
      <c r="DQ39" s="659"/>
      <c r="DR39" s="659"/>
      <c r="DS39" s="659"/>
      <c r="DT39" s="659"/>
      <c r="DU39" s="659"/>
      <c r="DV39" s="660"/>
      <c r="DW39" s="643" t="s">
        <v>127</v>
      </c>
      <c r="DX39" s="661"/>
      <c r="DY39" s="661"/>
      <c r="DZ39" s="661"/>
      <c r="EA39" s="661"/>
      <c r="EB39" s="661"/>
      <c r="EC39" s="676"/>
    </row>
    <row r="40" spans="2:133" ht="11.25" customHeight="1" x14ac:dyDescent="0.15">
      <c r="B40" s="637" t="s">
        <v>342</v>
      </c>
      <c r="C40" s="638"/>
      <c r="D40" s="638"/>
      <c r="E40" s="638"/>
      <c r="F40" s="638"/>
      <c r="G40" s="638"/>
      <c r="H40" s="638"/>
      <c r="I40" s="638"/>
      <c r="J40" s="638"/>
      <c r="K40" s="638"/>
      <c r="L40" s="638"/>
      <c r="M40" s="638"/>
      <c r="N40" s="638"/>
      <c r="O40" s="638"/>
      <c r="P40" s="638"/>
      <c r="Q40" s="639"/>
      <c r="R40" s="640" t="s">
        <v>243</v>
      </c>
      <c r="S40" s="641"/>
      <c r="T40" s="641"/>
      <c r="U40" s="641"/>
      <c r="V40" s="641"/>
      <c r="W40" s="641"/>
      <c r="X40" s="641"/>
      <c r="Y40" s="642"/>
      <c r="Z40" s="677" t="s">
        <v>243</v>
      </c>
      <c r="AA40" s="677"/>
      <c r="AB40" s="677"/>
      <c r="AC40" s="677"/>
      <c r="AD40" s="678" t="s">
        <v>179</v>
      </c>
      <c r="AE40" s="678"/>
      <c r="AF40" s="678"/>
      <c r="AG40" s="678"/>
      <c r="AH40" s="678"/>
      <c r="AI40" s="678"/>
      <c r="AJ40" s="678"/>
      <c r="AK40" s="678"/>
      <c r="AL40" s="643" t="s">
        <v>127</v>
      </c>
      <c r="AM40" s="644"/>
      <c r="AN40" s="644"/>
      <c r="AO40" s="679"/>
      <c r="AQ40" s="680" t="s">
        <v>343</v>
      </c>
      <c r="AR40" s="681"/>
      <c r="AS40" s="681"/>
      <c r="AT40" s="681"/>
      <c r="AU40" s="681"/>
      <c r="AV40" s="681"/>
      <c r="AW40" s="681"/>
      <c r="AX40" s="681"/>
      <c r="AY40" s="682"/>
      <c r="AZ40" s="640" t="s">
        <v>127</v>
      </c>
      <c r="BA40" s="641"/>
      <c r="BB40" s="641"/>
      <c r="BC40" s="641"/>
      <c r="BD40" s="659"/>
      <c r="BE40" s="659"/>
      <c r="BF40" s="683"/>
      <c r="BG40" s="685" t="s">
        <v>344</v>
      </c>
      <c r="BH40" s="686"/>
      <c r="BI40" s="686"/>
      <c r="BJ40" s="686"/>
      <c r="BK40" s="686"/>
      <c r="BL40" s="236"/>
      <c r="BM40" s="674" t="s">
        <v>345</v>
      </c>
      <c r="BN40" s="674"/>
      <c r="BO40" s="674"/>
      <c r="BP40" s="674"/>
      <c r="BQ40" s="674"/>
      <c r="BR40" s="674"/>
      <c r="BS40" s="674"/>
      <c r="BT40" s="674"/>
      <c r="BU40" s="675"/>
      <c r="BV40" s="640">
        <v>79</v>
      </c>
      <c r="BW40" s="641"/>
      <c r="BX40" s="641"/>
      <c r="BY40" s="641"/>
      <c r="BZ40" s="641"/>
      <c r="CA40" s="641"/>
      <c r="CB40" s="684"/>
      <c r="CD40" s="673" t="s">
        <v>346</v>
      </c>
      <c r="CE40" s="674"/>
      <c r="CF40" s="674"/>
      <c r="CG40" s="674"/>
      <c r="CH40" s="674"/>
      <c r="CI40" s="674"/>
      <c r="CJ40" s="674"/>
      <c r="CK40" s="674"/>
      <c r="CL40" s="674"/>
      <c r="CM40" s="674"/>
      <c r="CN40" s="674"/>
      <c r="CO40" s="674"/>
      <c r="CP40" s="674"/>
      <c r="CQ40" s="675"/>
      <c r="CR40" s="640">
        <v>30220</v>
      </c>
      <c r="CS40" s="641"/>
      <c r="CT40" s="641"/>
      <c r="CU40" s="641"/>
      <c r="CV40" s="641"/>
      <c r="CW40" s="641"/>
      <c r="CX40" s="641"/>
      <c r="CY40" s="642"/>
      <c r="CZ40" s="643">
        <v>0.2</v>
      </c>
      <c r="DA40" s="661"/>
      <c r="DB40" s="661"/>
      <c r="DC40" s="662"/>
      <c r="DD40" s="646" t="s">
        <v>179</v>
      </c>
      <c r="DE40" s="641"/>
      <c r="DF40" s="641"/>
      <c r="DG40" s="641"/>
      <c r="DH40" s="641"/>
      <c r="DI40" s="641"/>
      <c r="DJ40" s="641"/>
      <c r="DK40" s="642"/>
      <c r="DL40" s="646" t="s">
        <v>127</v>
      </c>
      <c r="DM40" s="641"/>
      <c r="DN40" s="641"/>
      <c r="DO40" s="641"/>
      <c r="DP40" s="641"/>
      <c r="DQ40" s="641"/>
      <c r="DR40" s="641"/>
      <c r="DS40" s="641"/>
      <c r="DT40" s="641"/>
      <c r="DU40" s="641"/>
      <c r="DV40" s="642"/>
      <c r="DW40" s="643" t="s">
        <v>179</v>
      </c>
      <c r="DX40" s="661"/>
      <c r="DY40" s="661"/>
      <c r="DZ40" s="661"/>
      <c r="EA40" s="661"/>
      <c r="EB40" s="661"/>
      <c r="EC40" s="676"/>
    </row>
    <row r="41" spans="2:133" ht="11.25" customHeight="1" x14ac:dyDescent="0.15">
      <c r="B41" s="637" t="s">
        <v>347</v>
      </c>
      <c r="C41" s="638"/>
      <c r="D41" s="638"/>
      <c r="E41" s="638"/>
      <c r="F41" s="638"/>
      <c r="G41" s="638"/>
      <c r="H41" s="638"/>
      <c r="I41" s="638"/>
      <c r="J41" s="638"/>
      <c r="K41" s="638"/>
      <c r="L41" s="638"/>
      <c r="M41" s="638"/>
      <c r="N41" s="638"/>
      <c r="O41" s="638"/>
      <c r="P41" s="638"/>
      <c r="Q41" s="639"/>
      <c r="R41" s="640">
        <v>392853</v>
      </c>
      <c r="S41" s="641"/>
      <c r="T41" s="641"/>
      <c r="U41" s="641"/>
      <c r="V41" s="641"/>
      <c r="W41" s="641"/>
      <c r="X41" s="641"/>
      <c r="Y41" s="642"/>
      <c r="Z41" s="677">
        <v>2.2000000000000002</v>
      </c>
      <c r="AA41" s="677"/>
      <c r="AB41" s="677"/>
      <c r="AC41" s="677"/>
      <c r="AD41" s="678" t="s">
        <v>127</v>
      </c>
      <c r="AE41" s="678"/>
      <c r="AF41" s="678"/>
      <c r="AG41" s="678"/>
      <c r="AH41" s="678"/>
      <c r="AI41" s="678"/>
      <c r="AJ41" s="678"/>
      <c r="AK41" s="678"/>
      <c r="AL41" s="643" t="s">
        <v>127</v>
      </c>
      <c r="AM41" s="644"/>
      <c r="AN41" s="644"/>
      <c r="AO41" s="679"/>
      <c r="AQ41" s="680" t="s">
        <v>348</v>
      </c>
      <c r="AR41" s="681"/>
      <c r="AS41" s="681"/>
      <c r="AT41" s="681"/>
      <c r="AU41" s="681"/>
      <c r="AV41" s="681"/>
      <c r="AW41" s="681"/>
      <c r="AX41" s="681"/>
      <c r="AY41" s="682"/>
      <c r="AZ41" s="640">
        <v>507386</v>
      </c>
      <c r="BA41" s="641"/>
      <c r="BB41" s="641"/>
      <c r="BC41" s="641"/>
      <c r="BD41" s="659"/>
      <c r="BE41" s="659"/>
      <c r="BF41" s="683"/>
      <c r="BG41" s="685"/>
      <c r="BH41" s="686"/>
      <c r="BI41" s="686"/>
      <c r="BJ41" s="686"/>
      <c r="BK41" s="686"/>
      <c r="BL41" s="236"/>
      <c r="BM41" s="674" t="s">
        <v>349</v>
      </c>
      <c r="BN41" s="674"/>
      <c r="BO41" s="674"/>
      <c r="BP41" s="674"/>
      <c r="BQ41" s="674"/>
      <c r="BR41" s="674"/>
      <c r="BS41" s="674"/>
      <c r="BT41" s="674"/>
      <c r="BU41" s="675"/>
      <c r="BV41" s="640" t="s">
        <v>127</v>
      </c>
      <c r="BW41" s="641"/>
      <c r="BX41" s="641"/>
      <c r="BY41" s="641"/>
      <c r="BZ41" s="641"/>
      <c r="CA41" s="641"/>
      <c r="CB41" s="684"/>
      <c r="CD41" s="673" t="s">
        <v>350</v>
      </c>
      <c r="CE41" s="674"/>
      <c r="CF41" s="674"/>
      <c r="CG41" s="674"/>
      <c r="CH41" s="674"/>
      <c r="CI41" s="674"/>
      <c r="CJ41" s="674"/>
      <c r="CK41" s="674"/>
      <c r="CL41" s="674"/>
      <c r="CM41" s="674"/>
      <c r="CN41" s="674"/>
      <c r="CO41" s="674"/>
      <c r="CP41" s="674"/>
      <c r="CQ41" s="675"/>
      <c r="CR41" s="640" t="s">
        <v>127</v>
      </c>
      <c r="CS41" s="659"/>
      <c r="CT41" s="659"/>
      <c r="CU41" s="659"/>
      <c r="CV41" s="659"/>
      <c r="CW41" s="659"/>
      <c r="CX41" s="659"/>
      <c r="CY41" s="660"/>
      <c r="CZ41" s="643" t="s">
        <v>243</v>
      </c>
      <c r="DA41" s="661"/>
      <c r="DB41" s="661"/>
      <c r="DC41" s="662"/>
      <c r="DD41" s="646" t="s">
        <v>127</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351</v>
      </c>
      <c r="C42" s="622"/>
      <c r="D42" s="622"/>
      <c r="E42" s="622"/>
      <c r="F42" s="622"/>
      <c r="G42" s="622"/>
      <c r="H42" s="622"/>
      <c r="I42" s="622"/>
      <c r="J42" s="622"/>
      <c r="K42" s="622"/>
      <c r="L42" s="622"/>
      <c r="M42" s="622"/>
      <c r="N42" s="622"/>
      <c r="O42" s="622"/>
      <c r="P42" s="622"/>
      <c r="Q42" s="623"/>
      <c r="R42" s="624">
        <v>18268100</v>
      </c>
      <c r="S42" s="663"/>
      <c r="T42" s="663"/>
      <c r="U42" s="663"/>
      <c r="V42" s="663"/>
      <c r="W42" s="663"/>
      <c r="X42" s="663"/>
      <c r="Y42" s="665"/>
      <c r="Z42" s="666">
        <v>100</v>
      </c>
      <c r="AA42" s="666"/>
      <c r="AB42" s="666"/>
      <c r="AC42" s="666"/>
      <c r="AD42" s="667">
        <v>9187210</v>
      </c>
      <c r="AE42" s="667"/>
      <c r="AF42" s="667"/>
      <c r="AG42" s="667"/>
      <c r="AH42" s="667"/>
      <c r="AI42" s="667"/>
      <c r="AJ42" s="667"/>
      <c r="AK42" s="667"/>
      <c r="AL42" s="627">
        <v>100</v>
      </c>
      <c r="AM42" s="668"/>
      <c r="AN42" s="668"/>
      <c r="AO42" s="669"/>
      <c r="AQ42" s="670" t="s">
        <v>352</v>
      </c>
      <c r="AR42" s="671"/>
      <c r="AS42" s="671"/>
      <c r="AT42" s="671"/>
      <c r="AU42" s="671"/>
      <c r="AV42" s="671"/>
      <c r="AW42" s="671"/>
      <c r="AX42" s="671"/>
      <c r="AY42" s="672"/>
      <c r="AZ42" s="624">
        <v>1635685</v>
      </c>
      <c r="BA42" s="663"/>
      <c r="BB42" s="663"/>
      <c r="BC42" s="663"/>
      <c r="BD42" s="625"/>
      <c r="BE42" s="625"/>
      <c r="BF42" s="689"/>
      <c r="BG42" s="687"/>
      <c r="BH42" s="688"/>
      <c r="BI42" s="688"/>
      <c r="BJ42" s="688"/>
      <c r="BK42" s="688"/>
      <c r="BL42" s="237"/>
      <c r="BM42" s="690" t="s">
        <v>353</v>
      </c>
      <c r="BN42" s="690"/>
      <c r="BO42" s="690"/>
      <c r="BP42" s="690"/>
      <c r="BQ42" s="690"/>
      <c r="BR42" s="690"/>
      <c r="BS42" s="690"/>
      <c r="BT42" s="690"/>
      <c r="BU42" s="691"/>
      <c r="BV42" s="624">
        <v>338</v>
      </c>
      <c r="BW42" s="663"/>
      <c r="BX42" s="663"/>
      <c r="BY42" s="663"/>
      <c r="BZ42" s="663"/>
      <c r="CA42" s="663"/>
      <c r="CB42" s="664"/>
      <c r="CD42" s="637" t="s">
        <v>354</v>
      </c>
      <c r="CE42" s="638"/>
      <c r="CF42" s="638"/>
      <c r="CG42" s="638"/>
      <c r="CH42" s="638"/>
      <c r="CI42" s="638"/>
      <c r="CJ42" s="638"/>
      <c r="CK42" s="638"/>
      <c r="CL42" s="638"/>
      <c r="CM42" s="638"/>
      <c r="CN42" s="638"/>
      <c r="CO42" s="638"/>
      <c r="CP42" s="638"/>
      <c r="CQ42" s="639"/>
      <c r="CR42" s="640">
        <v>1496932</v>
      </c>
      <c r="CS42" s="641"/>
      <c r="CT42" s="641"/>
      <c r="CU42" s="641"/>
      <c r="CV42" s="641"/>
      <c r="CW42" s="641"/>
      <c r="CX42" s="641"/>
      <c r="CY42" s="642"/>
      <c r="CZ42" s="643">
        <v>8.4</v>
      </c>
      <c r="DA42" s="644"/>
      <c r="DB42" s="644"/>
      <c r="DC42" s="645"/>
      <c r="DD42" s="646">
        <v>251097</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355</v>
      </c>
      <c r="CE43" s="638"/>
      <c r="CF43" s="638"/>
      <c r="CG43" s="638"/>
      <c r="CH43" s="638"/>
      <c r="CI43" s="638"/>
      <c r="CJ43" s="638"/>
      <c r="CK43" s="638"/>
      <c r="CL43" s="638"/>
      <c r="CM43" s="638"/>
      <c r="CN43" s="638"/>
      <c r="CO43" s="638"/>
      <c r="CP43" s="638"/>
      <c r="CQ43" s="639"/>
      <c r="CR43" s="640">
        <v>120655</v>
      </c>
      <c r="CS43" s="659"/>
      <c r="CT43" s="659"/>
      <c r="CU43" s="659"/>
      <c r="CV43" s="659"/>
      <c r="CW43" s="659"/>
      <c r="CX43" s="659"/>
      <c r="CY43" s="660"/>
      <c r="CZ43" s="643">
        <v>0.7</v>
      </c>
      <c r="DA43" s="661"/>
      <c r="DB43" s="661"/>
      <c r="DC43" s="662"/>
      <c r="DD43" s="646">
        <v>120655</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303</v>
      </c>
      <c r="CE44" s="654"/>
      <c r="CF44" s="637" t="s">
        <v>356</v>
      </c>
      <c r="CG44" s="638"/>
      <c r="CH44" s="638"/>
      <c r="CI44" s="638"/>
      <c r="CJ44" s="638"/>
      <c r="CK44" s="638"/>
      <c r="CL44" s="638"/>
      <c r="CM44" s="638"/>
      <c r="CN44" s="638"/>
      <c r="CO44" s="638"/>
      <c r="CP44" s="638"/>
      <c r="CQ44" s="639"/>
      <c r="CR44" s="640">
        <v>1492574</v>
      </c>
      <c r="CS44" s="641"/>
      <c r="CT44" s="641"/>
      <c r="CU44" s="641"/>
      <c r="CV44" s="641"/>
      <c r="CW44" s="641"/>
      <c r="CX44" s="641"/>
      <c r="CY44" s="642"/>
      <c r="CZ44" s="643">
        <v>8.4</v>
      </c>
      <c r="DA44" s="644"/>
      <c r="DB44" s="644"/>
      <c r="DC44" s="645"/>
      <c r="DD44" s="646">
        <v>251039</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357</v>
      </c>
      <c r="CG45" s="638"/>
      <c r="CH45" s="638"/>
      <c r="CI45" s="638"/>
      <c r="CJ45" s="638"/>
      <c r="CK45" s="638"/>
      <c r="CL45" s="638"/>
      <c r="CM45" s="638"/>
      <c r="CN45" s="638"/>
      <c r="CO45" s="638"/>
      <c r="CP45" s="638"/>
      <c r="CQ45" s="639"/>
      <c r="CR45" s="640">
        <v>1015938</v>
      </c>
      <c r="CS45" s="659"/>
      <c r="CT45" s="659"/>
      <c r="CU45" s="659"/>
      <c r="CV45" s="659"/>
      <c r="CW45" s="659"/>
      <c r="CX45" s="659"/>
      <c r="CY45" s="660"/>
      <c r="CZ45" s="643">
        <v>5.7</v>
      </c>
      <c r="DA45" s="661"/>
      <c r="DB45" s="661"/>
      <c r="DC45" s="662"/>
      <c r="DD45" s="646">
        <v>70490</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359</v>
      </c>
      <c r="CG46" s="638"/>
      <c r="CH46" s="638"/>
      <c r="CI46" s="638"/>
      <c r="CJ46" s="638"/>
      <c r="CK46" s="638"/>
      <c r="CL46" s="638"/>
      <c r="CM46" s="638"/>
      <c r="CN46" s="638"/>
      <c r="CO46" s="638"/>
      <c r="CP46" s="638"/>
      <c r="CQ46" s="639"/>
      <c r="CR46" s="640">
        <v>452668</v>
      </c>
      <c r="CS46" s="641"/>
      <c r="CT46" s="641"/>
      <c r="CU46" s="641"/>
      <c r="CV46" s="641"/>
      <c r="CW46" s="641"/>
      <c r="CX46" s="641"/>
      <c r="CY46" s="642"/>
      <c r="CZ46" s="643">
        <v>2.5</v>
      </c>
      <c r="DA46" s="644"/>
      <c r="DB46" s="644"/>
      <c r="DC46" s="645"/>
      <c r="DD46" s="646">
        <v>179081</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361</v>
      </c>
      <c r="CG47" s="638"/>
      <c r="CH47" s="638"/>
      <c r="CI47" s="638"/>
      <c r="CJ47" s="638"/>
      <c r="CK47" s="638"/>
      <c r="CL47" s="638"/>
      <c r="CM47" s="638"/>
      <c r="CN47" s="638"/>
      <c r="CO47" s="638"/>
      <c r="CP47" s="638"/>
      <c r="CQ47" s="639"/>
      <c r="CR47" s="640">
        <v>4358</v>
      </c>
      <c r="CS47" s="659"/>
      <c r="CT47" s="659"/>
      <c r="CU47" s="659"/>
      <c r="CV47" s="659"/>
      <c r="CW47" s="659"/>
      <c r="CX47" s="659"/>
      <c r="CY47" s="660"/>
      <c r="CZ47" s="643">
        <v>0</v>
      </c>
      <c r="DA47" s="661"/>
      <c r="DB47" s="661"/>
      <c r="DC47" s="662"/>
      <c r="DD47" s="646">
        <v>58</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362</v>
      </c>
      <c r="CD48" s="657"/>
      <c r="CE48" s="658"/>
      <c r="CF48" s="637" t="s">
        <v>363</v>
      </c>
      <c r="CG48" s="638"/>
      <c r="CH48" s="638"/>
      <c r="CI48" s="638"/>
      <c r="CJ48" s="638"/>
      <c r="CK48" s="638"/>
      <c r="CL48" s="638"/>
      <c r="CM48" s="638"/>
      <c r="CN48" s="638"/>
      <c r="CO48" s="638"/>
      <c r="CP48" s="638"/>
      <c r="CQ48" s="639"/>
      <c r="CR48" s="640" t="s">
        <v>127</v>
      </c>
      <c r="CS48" s="641"/>
      <c r="CT48" s="641"/>
      <c r="CU48" s="641"/>
      <c r="CV48" s="641"/>
      <c r="CW48" s="641"/>
      <c r="CX48" s="641"/>
      <c r="CY48" s="642"/>
      <c r="CZ48" s="643" t="s">
        <v>127</v>
      </c>
      <c r="DA48" s="644"/>
      <c r="DB48" s="644"/>
      <c r="DC48" s="645"/>
      <c r="DD48" s="646" t="s">
        <v>179</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364</v>
      </c>
      <c r="CE49" s="622"/>
      <c r="CF49" s="622"/>
      <c r="CG49" s="622"/>
      <c r="CH49" s="622"/>
      <c r="CI49" s="622"/>
      <c r="CJ49" s="622"/>
      <c r="CK49" s="622"/>
      <c r="CL49" s="622"/>
      <c r="CM49" s="622"/>
      <c r="CN49" s="622"/>
      <c r="CO49" s="622"/>
      <c r="CP49" s="622"/>
      <c r="CQ49" s="623"/>
      <c r="CR49" s="624">
        <v>17839280</v>
      </c>
      <c r="CS49" s="625"/>
      <c r="CT49" s="625"/>
      <c r="CU49" s="625"/>
      <c r="CV49" s="625"/>
      <c r="CW49" s="625"/>
      <c r="CX49" s="625"/>
      <c r="CY49" s="626"/>
      <c r="CZ49" s="627">
        <v>100</v>
      </c>
      <c r="DA49" s="628"/>
      <c r="DB49" s="628"/>
      <c r="DC49" s="629"/>
      <c r="DD49" s="630">
        <v>11080933</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a4WAY4VuiX9i2SCLElT0YFDtRhevgqI09woXI0QpOi9uVc3xzXgKjECOPxCG3lpwdVUp5XO/jTVgIy5Ezkxu2g==" saltValue="Jugc2tI20zlUPOTigdO5i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366</v>
      </c>
      <c r="DK2" s="1166"/>
      <c r="DL2" s="1166"/>
      <c r="DM2" s="1166"/>
      <c r="DN2" s="1166"/>
      <c r="DO2" s="1167"/>
      <c r="DP2" s="250"/>
      <c r="DQ2" s="1165" t="s">
        <v>367</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368</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370</v>
      </c>
      <c r="B5" s="1051"/>
      <c r="C5" s="1051"/>
      <c r="D5" s="1051"/>
      <c r="E5" s="1051"/>
      <c r="F5" s="1051"/>
      <c r="G5" s="1051"/>
      <c r="H5" s="1051"/>
      <c r="I5" s="1051"/>
      <c r="J5" s="1051"/>
      <c r="K5" s="1051"/>
      <c r="L5" s="1051"/>
      <c r="M5" s="1051"/>
      <c r="N5" s="1051"/>
      <c r="O5" s="1051"/>
      <c r="P5" s="1052"/>
      <c r="Q5" s="1056" t="s">
        <v>371</v>
      </c>
      <c r="R5" s="1057"/>
      <c r="S5" s="1057"/>
      <c r="T5" s="1057"/>
      <c r="U5" s="1058"/>
      <c r="V5" s="1056" t="s">
        <v>372</v>
      </c>
      <c r="W5" s="1057"/>
      <c r="X5" s="1057"/>
      <c r="Y5" s="1057"/>
      <c r="Z5" s="1058"/>
      <c r="AA5" s="1056" t="s">
        <v>373</v>
      </c>
      <c r="AB5" s="1057"/>
      <c r="AC5" s="1057"/>
      <c r="AD5" s="1057"/>
      <c r="AE5" s="1057"/>
      <c r="AF5" s="1168" t="s">
        <v>374</v>
      </c>
      <c r="AG5" s="1057"/>
      <c r="AH5" s="1057"/>
      <c r="AI5" s="1057"/>
      <c r="AJ5" s="1072"/>
      <c r="AK5" s="1057" t="s">
        <v>375</v>
      </c>
      <c r="AL5" s="1057"/>
      <c r="AM5" s="1057"/>
      <c r="AN5" s="1057"/>
      <c r="AO5" s="1058"/>
      <c r="AP5" s="1056" t="s">
        <v>376</v>
      </c>
      <c r="AQ5" s="1057"/>
      <c r="AR5" s="1057"/>
      <c r="AS5" s="1057"/>
      <c r="AT5" s="1058"/>
      <c r="AU5" s="1056" t="s">
        <v>377</v>
      </c>
      <c r="AV5" s="1057"/>
      <c r="AW5" s="1057"/>
      <c r="AX5" s="1057"/>
      <c r="AY5" s="1072"/>
      <c r="AZ5" s="257"/>
      <c r="BA5" s="257"/>
      <c r="BB5" s="257"/>
      <c r="BC5" s="257"/>
      <c r="BD5" s="257"/>
      <c r="BE5" s="258"/>
      <c r="BF5" s="258"/>
      <c r="BG5" s="258"/>
      <c r="BH5" s="258"/>
      <c r="BI5" s="258"/>
      <c r="BJ5" s="258"/>
      <c r="BK5" s="258"/>
      <c r="BL5" s="258"/>
      <c r="BM5" s="258"/>
      <c r="BN5" s="258"/>
      <c r="BO5" s="258"/>
      <c r="BP5" s="258"/>
      <c r="BQ5" s="1050" t="s">
        <v>378</v>
      </c>
      <c r="BR5" s="1051"/>
      <c r="BS5" s="1051"/>
      <c r="BT5" s="1051"/>
      <c r="BU5" s="1051"/>
      <c r="BV5" s="1051"/>
      <c r="BW5" s="1051"/>
      <c r="BX5" s="1051"/>
      <c r="BY5" s="1051"/>
      <c r="BZ5" s="1051"/>
      <c r="CA5" s="1051"/>
      <c r="CB5" s="1051"/>
      <c r="CC5" s="1051"/>
      <c r="CD5" s="1051"/>
      <c r="CE5" s="1051"/>
      <c r="CF5" s="1051"/>
      <c r="CG5" s="1052"/>
      <c r="CH5" s="1056" t="s">
        <v>379</v>
      </c>
      <c r="CI5" s="1057"/>
      <c r="CJ5" s="1057"/>
      <c r="CK5" s="1057"/>
      <c r="CL5" s="1058"/>
      <c r="CM5" s="1056" t="s">
        <v>380</v>
      </c>
      <c r="CN5" s="1057"/>
      <c r="CO5" s="1057"/>
      <c r="CP5" s="1057"/>
      <c r="CQ5" s="1058"/>
      <c r="CR5" s="1056" t="s">
        <v>381</v>
      </c>
      <c r="CS5" s="1057"/>
      <c r="CT5" s="1057"/>
      <c r="CU5" s="1057"/>
      <c r="CV5" s="1058"/>
      <c r="CW5" s="1056" t="s">
        <v>382</v>
      </c>
      <c r="CX5" s="1057"/>
      <c r="CY5" s="1057"/>
      <c r="CZ5" s="1057"/>
      <c r="DA5" s="1058"/>
      <c r="DB5" s="1056" t="s">
        <v>383</v>
      </c>
      <c r="DC5" s="1057"/>
      <c r="DD5" s="1057"/>
      <c r="DE5" s="1057"/>
      <c r="DF5" s="1058"/>
      <c r="DG5" s="1153" t="s">
        <v>384</v>
      </c>
      <c r="DH5" s="1154"/>
      <c r="DI5" s="1154"/>
      <c r="DJ5" s="1154"/>
      <c r="DK5" s="1155"/>
      <c r="DL5" s="1153" t="s">
        <v>385</v>
      </c>
      <c r="DM5" s="1154"/>
      <c r="DN5" s="1154"/>
      <c r="DO5" s="1154"/>
      <c r="DP5" s="1155"/>
      <c r="DQ5" s="1056" t="s">
        <v>386</v>
      </c>
      <c r="DR5" s="1057"/>
      <c r="DS5" s="1057"/>
      <c r="DT5" s="1057"/>
      <c r="DU5" s="1058"/>
      <c r="DV5" s="1056" t="s">
        <v>377</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387</v>
      </c>
      <c r="C7" s="1106"/>
      <c r="D7" s="1106"/>
      <c r="E7" s="1106"/>
      <c r="F7" s="1106"/>
      <c r="G7" s="1106"/>
      <c r="H7" s="1106"/>
      <c r="I7" s="1106"/>
      <c r="J7" s="1106"/>
      <c r="K7" s="1106"/>
      <c r="L7" s="1106"/>
      <c r="M7" s="1106"/>
      <c r="N7" s="1106"/>
      <c r="O7" s="1106"/>
      <c r="P7" s="1107"/>
      <c r="Q7" s="1159">
        <v>22737</v>
      </c>
      <c r="R7" s="1160"/>
      <c r="S7" s="1160"/>
      <c r="T7" s="1160"/>
      <c r="U7" s="1160"/>
      <c r="V7" s="1160">
        <v>21974</v>
      </c>
      <c r="W7" s="1160"/>
      <c r="X7" s="1160"/>
      <c r="Y7" s="1160"/>
      <c r="Z7" s="1160"/>
      <c r="AA7" s="1160">
        <v>762</v>
      </c>
      <c r="AB7" s="1160"/>
      <c r="AC7" s="1160"/>
      <c r="AD7" s="1160"/>
      <c r="AE7" s="1161"/>
      <c r="AF7" s="1162">
        <v>732</v>
      </c>
      <c r="AG7" s="1163"/>
      <c r="AH7" s="1163"/>
      <c r="AI7" s="1163"/>
      <c r="AJ7" s="1164"/>
      <c r="AK7" s="1146">
        <v>430</v>
      </c>
      <c r="AL7" s="1147"/>
      <c r="AM7" s="1147"/>
      <c r="AN7" s="1147"/>
      <c r="AO7" s="1147"/>
      <c r="AP7" s="1147">
        <v>11165</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607</v>
      </c>
      <c r="BT7" s="1151"/>
      <c r="BU7" s="1151"/>
      <c r="BV7" s="1151"/>
      <c r="BW7" s="1151"/>
      <c r="BX7" s="1151"/>
      <c r="BY7" s="1151"/>
      <c r="BZ7" s="1151"/>
      <c r="CA7" s="1151"/>
      <c r="CB7" s="1151"/>
      <c r="CC7" s="1151"/>
      <c r="CD7" s="1151"/>
      <c r="CE7" s="1151"/>
      <c r="CF7" s="1151"/>
      <c r="CG7" s="1152"/>
      <c r="CH7" s="1143">
        <v>1</v>
      </c>
      <c r="CI7" s="1144"/>
      <c r="CJ7" s="1144"/>
      <c r="CK7" s="1144"/>
      <c r="CL7" s="1145"/>
      <c r="CM7" s="1143">
        <v>20</v>
      </c>
      <c r="CN7" s="1144"/>
      <c r="CO7" s="1144"/>
      <c r="CP7" s="1144"/>
      <c r="CQ7" s="1145"/>
      <c r="CR7" s="1143">
        <v>3</v>
      </c>
      <c r="CS7" s="1144"/>
      <c r="CT7" s="1144"/>
      <c r="CU7" s="1144"/>
      <c r="CV7" s="1145"/>
      <c r="CW7" s="1143"/>
      <c r="CX7" s="1144"/>
      <c r="CY7" s="1144"/>
      <c r="CZ7" s="1144"/>
      <c r="DA7" s="1145"/>
      <c r="DB7" s="1143"/>
      <c r="DC7" s="1144"/>
      <c r="DD7" s="1144"/>
      <c r="DE7" s="1144"/>
      <c r="DF7" s="1145"/>
      <c r="DG7" s="1143"/>
      <c r="DH7" s="1144"/>
      <c r="DI7" s="1144"/>
      <c r="DJ7" s="1144"/>
      <c r="DK7" s="1145"/>
      <c r="DL7" s="1143"/>
      <c r="DM7" s="1144"/>
      <c r="DN7" s="1144"/>
      <c r="DO7" s="1144"/>
      <c r="DP7" s="1145"/>
      <c r="DQ7" s="1143"/>
      <c r="DR7" s="1144"/>
      <c r="DS7" s="1144"/>
      <c r="DT7" s="1144"/>
      <c r="DU7" s="1145"/>
      <c r="DV7" s="1170"/>
      <c r="DW7" s="1171"/>
      <c r="DX7" s="1171"/>
      <c r="DY7" s="1171"/>
      <c r="DZ7" s="1172"/>
      <c r="EA7" s="255"/>
    </row>
    <row r="8" spans="1:131" s="256" customFormat="1" ht="26.25" customHeight="1" x14ac:dyDescent="0.15">
      <c r="A8" s="262">
        <v>2</v>
      </c>
      <c r="B8" s="1092" t="s">
        <v>388</v>
      </c>
      <c r="C8" s="1093"/>
      <c r="D8" s="1093"/>
      <c r="E8" s="1093"/>
      <c r="F8" s="1093"/>
      <c r="G8" s="1093"/>
      <c r="H8" s="1093"/>
      <c r="I8" s="1093"/>
      <c r="J8" s="1093"/>
      <c r="K8" s="1093"/>
      <c r="L8" s="1093"/>
      <c r="M8" s="1093"/>
      <c r="N8" s="1093"/>
      <c r="O8" s="1093"/>
      <c r="P8" s="1094"/>
      <c r="Q8" s="1098" t="s">
        <v>595</v>
      </c>
      <c r="R8" s="1099"/>
      <c r="S8" s="1099"/>
      <c r="T8" s="1099"/>
      <c r="U8" s="1099"/>
      <c r="V8" s="1099" t="s">
        <v>595</v>
      </c>
      <c r="W8" s="1099"/>
      <c r="X8" s="1099"/>
      <c r="Y8" s="1099"/>
      <c r="Z8" s="1099"/>
      <c r="AA8" s="1099" t="s">
        <v>595</v>
      </c>
      <c r="AB8" s="1099"/>
      <c r="AC8" s="1099"/>
      <c r="AD8" s="1099"/>
      <c r="AE8" s="1100"/>
      <c r="AF8" s="1074" t="s">
        <v>389</v>
      </c>
      <c r="AG8" s="1075"/>
      <c r="AH8" s="1075"/>
      <c r="AI8" s="1075"/>
      <c r="AJ8" s="1076"/>
      <c r="AK8" s="1141" t="s">
        <v>595</v>
      </c>
      <c r="AL8" s="1142"/>
      <c r="AM8" s="1142"/>
      <c r="AN8" s="1142"/>
      <c r="AO8" s="1142"/>
      <c r="AP8" s="1142" t="s">
        <v>595</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92" t="s">
        <v>390</v>
      </c>
      <c r="C9" s="1093"/>
      <c r="D9" s="1093"/>
      <c r="E9" s="1093"/>
      <c r="F9" s="1093"/>
      <c r="G9" s="1093"/>
      <c r="H9" s="1093"/>
      <c r="I9" s="1093"/>
      <c r="J9" s="1093"/>
      <c r="K9" s="1093"/>
      <c r="L9" s="1093"/>
      <c r="M9" s="1093"/>
      <c r="N9" s="1093"/>
      <c r="O9" s="1093"/>
      <c r="P9" s="1094"/>
      <c r="Q9" s="1098">
        <v>3</v>
      </c>
      <c r="R9" s="1099"/>
      <c r="S9" s="1099"/>
      <c r="T9" s="1099"/>
      <c r="U9" s="1099"/>
      <c r="V9" s="1099">
        <v>338</v>
      </c>
      <c r="W9" s="1099"/>
      <c r="X9" s="1099"/>
      <c r="Y9" s="1099"/>
      <c r="Z9" s="1099"/>
      <c r="AA9" s="1099">
        <v>-335</v>
      </c>
      <c r="AB9" s="1099"/>
      <c r="AC9" s="1099"/>
      <c r="AD9" s="1099"/>
      <c r="AE9" s="1100"/>
      <c r="AF9" s="1074">
        <v>-335</v>
      </c>
      <c r="AG9" s="1075"/>
      <c r="AH9" s="1075"/>
      <c r="AI9" s="1075"/>
      <c r="AJ9" s="1076"/>
      <c r="AK9" s="1141" t="s">
        <v>595</v>
      </c>
      <c r="AL9" s="1142"/>
      <c r="AM9" s="1142"/>
      <c r="AN9" s="1142"/>
      <c r="AO9" s="1142"/>
      <c r="AP9" s="1142" t="s">
        <v>595</v>
      </c>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t="s">
        <v>391</v>
      </c>
      <c r="C10" s="1093"/>
      <c r="D10" s="1093"/>
      <c r="E10" s="1093"/>
      <c r="F10" s="1093"/>
      <c r="G10" s="1093"/>
      <c r="H10" s="1093"/>
      <c r="I10" s="1093"/>
      <c r="J10" s="1093"/>
      <c r="K10" s="1093"/>
      <c r="L10" s="1093"/>
      <c r="M10" s="1093"/>
      <c r="N10" s="1093"/>
      <c r="O10" s="1093"/>
      <c r="P10" s="1094"/>
      <c r="Q10" s="1098">
        <v>87</v>
      </c>
      <c r="R10" s="1099"/>
      <c r="S10" s="1099"/>
      <c r="T10" s="1099"/>
      <c r="U10" s="1099"/>
      <c r="V10" s="1099">
        <v>85</v>
      </c>
      <c r="W10" s="1099"/>
      <c r="X10" s="1099"/>
      <c r="Y10" s="1099"/>
      <c r="Z10" s="1099"/>
      <c r="AA10" s="1099">
        <v>1</v>
      </c>
      <c r="AB10" s="1099"/>
      <c r="AC10" s="1099"/>
      <c r="AD10" s="1099"/>
      <c r="AE10" s="1100"/>
      <c r="AF10" s="1074">
        <v>1</v>
      </c>
      <c r="AG10" s="1075"/>
      <c r="AH10" s="1075"/>
      <c r="AI10" s="1075"/>
      <c r="AJ10" s="1076"/>
      <c r="AK10" s="1141">
        <v>30</v>
      </c>
      <c r="AL10" s="1142"/>
      <c r="AM10" s="1142"/>
      <c r="AN10" s="1142"/>
      <c r="AO10" s="1142"/>
      <c r="AP10" s="1142" t="s">
        <v>595</v>
      </c>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392</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393</v>
      </c>
      <c r="B23" s="999" t="s">
        <v>394</v>
      </c>
      <c r="C23" s="1000"/>
      <c r="D23" s="1000"/>
      <c r="E23" s="1000"/>
      <c r="F23" s="1000"/>
      <c r="G23" s="1000"/>
      <c r="H23" s="1000"/>
      <c r="I23" s="1000"/>
      <c r="J23" s="1000"/>
      <c r="K23" s="1000"/>
      <c r="L23" s="1000"/>
      <c r="M23" s="1000"/>
      <c r="N23" s="1000"/>
      <c r="O23" s="1000"/>
      <c r="P23" s="1001"/>
      <c r="Q23" s="1123">
        <v>18268</v>
      </c>
      <c r="R23" s="1124"/>
      <c r="S23" s="1124"/>
      <c r="T23" s="1124"/>
      <c r="U23" s="1124"/>
      <c r="V23" s="1124">
        <v>17839</v>
      </c>
      <c r="W23" s="1124"/>
      <c r="X23" s="1124"/>
      <c r="Y23" s="1124"/>
      <c r="Z23" s="1124"/>
      <c r="AA23" s="1124">
        <v>429</v>
      </c>
      <c r="AB23" s="1124"/>
      <c r="AC23" s="1124"/>
      <c r="AD23" s="1124"/>
      <c r="AE23" s="1125"/>
      <c r="AF23" s="1126">
        <v>398</v>
      </c>
      <c r="AG23" s="1124"/>
      <c r="AH23" s="1124"/>
      <c r="AI23" s="1124"/>
      <c r="AJ23" s="1127"/>
      <c r="AK23" s="1128"/>
      <c r="AL23" s="1129"/>
      <c r="AM23" s="1129"/>
      <c r="AN23" s="1129"/>
      <c r="AO23" s="1129"/>
      <c r="AP23" s="1124">
        <v>11165</v>
      </c>
      <c r="AQ23" s="1124"/>
      <c r="AR23" s="1124"/>
      <c r="AS23" s="1124"/>
      <c r="AT23" s="1124"/>
      <c r="AU23" s="1130"/>
      <c r="AV23" s="1130"/>
      <c r="AW23" s="1130"/>
      <c r="AX23" s="1130"/>
      <c r="AY23" s="1131"/>
      <c r="AZ23" s="1120" t="s">
        <v>395</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396</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397</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370</v>
      </c>
      <c r="B26" s="1051"/>
      <c r="C26" s="1051"/>
      <c r="D26" s="1051"/>
      <c r="E26" s="1051"/>
      <c r="F26" s="1051"/>
      <c r="G26" s="1051"/>
      <c r="H26" s="1051"/>
      <c r="I26" s="1051"/>
      <c r="J26" s="1051"/>
      <c r="K26" s="1051"/>
      <c r="L26" s="1051"/>
      <c r="M26" s="1051"/>
      <c r="N26" s="1051"/>
      <c r="O26" s="1051"/>
      <c r="P26" s="1052"/>
      <c r="Q26" s="1056" t="s">
        <v>398</v>
      </c>
      <c r="R26" s="1057"/>
      <c r="S26" s="1057"/>
      <c r="T26" s="1057"/>
      <c r="U26" s="1058"/>
      <c r="V26" s="1056" t="s">
        <v>399</v>
      </c>
      <c r="W26" s="1057"/>
      <c r="X26" s="1057"/>
      <c r="Y26" s="1057"/>
      <c r="Z26" s="1058"/>
      <c r="AA26" s="1056" t="s">
        <v>400</v>
      </c>
      <c r="AB26" s="1057"/>
      <c r="AC26" s="1057"/>
      <c r="AD26" s="1057"/>
      <c r="AE26" s="1057"/>
      <c r="AF26" s="1114" t="s">
        <v>401</v>
      </c>
      <c r="AG26" s="1063"/>
      <c r="AH26" s="1063"/>
      <c r="AI26" s="1063"/>
      <c r="AJ26" s="1115"/>
      <c r="AK26" s="1057" t="s">
        <v>402</v>
      </c>
      <c r="AL26" s="1057"/>
      <c r="AM26" s="1057"/>
      <c r="AN26" s="1057"/>
      <c r="AO26" s="1058"/>
      <c r="AP26" s="1056" t="s">
        <v>403</v>
      </c>
      <c r="AQ26" s="1057"/>
      <c r="AR26" s="1057"/>
      <c r="AS26" s="1057"/>
      <c r="AT26" s="1058"/>
      <c r="AU26" s="1056" t="s">
        <v>404</v>
      </c>
      <c r="AV26" s="1057"/>
      <c r="AW26" s="1057"/>
      <c r="AX26" s="1057"/>
      <c r="AY26" s="1058"/>
      <c r="AZ26" s="1056" t="s">
        <v>405</v>
      </c>
      <c r="BA26" s="1057"/>
      <c r="BB26" s="1057"/>
      <c r="BC26" s="1057"/>
      <c r="BD26" s="1058"/>
      <c r="BE26" s="1056" t="s">
        <v>377</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406</v>
      </c>
      <c r="C28" s="1106"/>
      <c r="D28" s="1106"/>
      <c r="E28" s="1106"/>
      <c r="F28" s="1106"/>
      <c r="G28" s="1106"/>
      <c r="H28" s="1106"/>
      <c r="I28" s="1106"/>
      <c r="J28" s="1106"/>
      <c r="K28" s="1106"/>
      <c r="L28" s="1106"/>
      <c r="M28" s="1106"/>
      <c r="N28" s="1106"/>
      <c r="O28" s="1106"/>
      <c r="P28" s="1107"/>
      <c r="Q28" s="1108">
        <v>4901</v>
      </c>
      <c r="R28" s="1109"/>
      <c r="S28" s="1109"/>
      <c r="T28" s="1109"/>
      <c r="U28" s="1109"/>
      <c r="V28" s="1109">
        <v>5812</v>
      </c>
      <c r="W28" s="1109"/>
      <c r="X28" s="1109"/>
      <c r="Y28" s="1109"/>
      <c r="Z28" s="1109"/>
      <c r="AA28" s="1109">
        <v>-911</v>
      </c>
      <c r="AB28" s="1109"/>
      <c r="AC28" s="1109"/>
      <c r="AD28" s="1109"/>
      <c r="AE28" s="1110"/>
      <c r="AF28" s="1111">
        <v>-911</v>
      </c>
      <c r="AG28" s="1109"/>
      <c r="AH28" s="1109"/>
      <c r="AI28" s="1109"/>
      <c r="AJ28" s="1112"/>
      <c r="AK28" s="1113">
        <v>507</v>
      </c>
      <c r="AL28" s="1101"/>
      <c r="AM28" s="1101"/>
      <c r="AN28" s="1101"/>
      <c r="AO28" s="1101"/>
      <c r="AP28" s="1101" t="s">
        <v>595</v>
      </c>
      <c r="AQ28" s="1101"/>
      <c r="AR28" s="1101"/>
      <c r="AS28" s="1101"/>
      <c r="AT28" s="1101"/>
      <c r="AU28" s="1101" t="s">
        <v>595</v>
      </c>
      <c r="AV28" s="1101"/>
      <c r="AW28" s="1101"/>
      <c r="AX28" s="1101"/>
      <c r="AY28" s="1101"/>
      <c r="AZ28" s="1102" t="s">
        <v>595</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407</v>
      </c>
      <c r="C29" s="1093"/>
      <c r="D29" s="1093"/>
      <c r="E29" s="1093"/>
      <c r="F29" s="1093"/>
      <c r="G29" s="1093"/>
      <c r="H29" s="1093"/>
      <c r="I29" s="1093"/>
      <c r="J29" s="1093"/>
      <c r="K29" s="1093"/>
      <c r="L29" s="1093"/>
      <c r="M29" s="1093"/>
      <c r="N29" s="1093"/>
      <c r="O29" s="1093"/>
      <c r="P29" s="1094"/>
      <c r="Q29" s="1098">
        <v>5260</v>
      </c>
      <c r="R29" s="1099"/>
      <c r="S29" s="1099"/>
      <c r="T29" s="1099"/>
      <c r="U29" s="1099"/>
      <c r="V29" s="1099">
        <v>5013</v>
      </c>
      <c r="W29" s="1099"/>
      <c r="X29" s="1099"/>
      <c r="Y29" s="1099"/>
      <c r="Z29" s="1099"/>
      <c r="AA29" s="1099">
        <v>247</v>
      </c>
      <c r="AB29" s="1099"/>
      <c r="AC29" s="1099"/>
      <c r="AD29" s="1099"/>
      <c r="AE29" s="1100"/>
      <c r="AF29" s="1074">
        <v>247</v>
      </c>
      <c r="AG29" s="1075"/>
      <c r="AH29" s="1075"/>
      <c r="AI29" s="1075"/>
      <c r="AJ29" s="1076"/>
      <c r="AK29" s="1035">
        <v>744</v>
      </c>
      <c r="AL29" s="1026"/>
      <c r="AM29" s="1026"/>
      <c r="AN29" s="1026"/>
      <c r="AO29" s="1026"/>
      <c r="AP29" s="1026" t="s">
        <v>516</v>
      </c>
      <c r="AQ29" s="1026"/>
      <c r="AR29" s="1026"/>
      <c r="AS29" s="1026"/>
      <c r="AT29" s="1026"/>
      <c r="AU29" s="1026" t="s">
        <v>516</v>
      </c>
      <c r="AV29" s="1026"/>
      <c r="AW29" s="1026"/>
      <c r="AX29" s="1026"/>
      <c r="AY29" s="1026"/>
      <c r="AZ29" s="1097" t="s">
        <v>516</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408</v>
      </c>
      <c r="C30" s="1093"/>
      <c r="D30" s="1093"/>
      <c r="E30" s="1093"/>
      <c r="F30" s="1093"/>
      <c r="G30" s="1093"/>
      <c r="H30" s="1093"/>
      <c r="I30" s="1093"/>
      <c r="J30" s="1093"/>
      <c r="K30" s="1093"/>
      <c r="L30" s="1093"/>
      <c r="M30" s="1093"/>
      <c r="N30" s="1093"/>
      <c r="O30" s="1093"/>
      <c r="P30" s="1094"/>
      <c r="Q30" s="1098">
        <v>816</v>
      </c>
      <c r="R30" s="1099"/>
      <c r="S30" s="1099"/>
      <c r="T30" s="1099"/>
      <c r="U30" s="1099"/>
      <c r="V30" s="1099">
        <v>800</v>
      </c>
      <c r="W30" s="1099"/>
      <c r="X30" s="1099"/>
      <c r="Y30" s="1099"/>
      <c r="Z30" s="1099"/>
      <c r="AA30" s="1099">
        <v>16</v>
      </c>
      <c r="AB30" s="1099"/>
      <c r="AC30" s="1099"/>
      <c r="AD30" s="1099"/>
      <c r="AE30" s="1100"/>
      <c r="AF30" s="1074">
        <v>16</v>
      </c>
      <c r="AG30" s="1075"/>
      <c r="AH30" s="1075"/>
      <c r="AI30" s="1075"/>
      <c r="AJ30" s="1076"/>
      <c r="AK30" s="1035">
        <v>204</v>
      </c>
      <c r="AL30" s="1026"/>
      <c r="AM30" s="1026"/>
      <c r="AN30" s="1026"/>
      <c r="AO30" s="1026"/>
      <c r="AP30" s="1026" t="s">
        <v>516</v>
      </c>
      <c r="AQ30" s="1026"/>
      <c r="AR30" s="1026"/>
      <c r="AS30" s="1026"/>
      <c r="AT30" s="1026"/>
      <c r="AU30" s="1026" t="s">
        <v>516</v>
      </c>
      <c r="AV30" s="1026"/>
      <c r="AW30" s="1026"/>
      <c r="AX30" s="1026"/>
      <c r="AY30" s="1026"/>
      <c r="AZ30" s="1097" t="s">
        <v>516</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409</v>
      </c>
      <c r="C31" s="1093"/>
      <c r="D31" s="1093"/>
      <c r="E31" s="1093"/>
      <c r="F31" s="1093"/>
      <c r="G31" s="1093"/>
      <c r="H31" s="1093"/>
      <c r="I31" s="1093"/>
      <c r="J31" s="1093"/>
      <c r="K31" s="1093"/>
      <c r="L31" s="1093"/>
      <c r="M31" s="1093"/>
      <c r="N31" s="1093"/>
      <c r="O31" s="1093"/>
      <c r="P31" s="1094"/>
      <c r="Q31" s="1098">
        <v>999</v>
      </c>
      <c r="R31" s="1099"/>
      <c r="S31" s="1099"/>
      <c r="T31" s="1099"/>
      <c r="U31" s="1099"/>
      <c r="V31" s="1099">
        <v>930</v>
      </c>
      <c r="W31" s="1099"/>
      <c r="X31" s="1099"/>
      <c r="Y31" s="1099"/>
      <c r="Z31" s="1099"/>
      <c r="AA31" s="1099">
        <v>69</v>
      </c>
      <c r="AB31" s="1099"/>
      <c r="AC31" s="1099"/>
      <c r="AD31" s="1099"/>
      <c r="AE31" s="1100"/>
      <c r="AF31" s="1074">
        <v>1622</v>
      </c>
      <c r="AG31" s="1075"/>
      <c r="AH31" s="1075"/>
      <c r="AI31" s="1075"/>
      <c r="AJ31" s="1076"/>
      <c r="AK31" s="1035">
        <v>5</v>
      </c>
      <c r="AL31" s="1026"/>
      <c r="AM31" s="1026"/>
      <c r="AN31" s="1026"/>
      <c r="AO31" s="1026"/>
      <c r="AP31" s="1026">
        <v>4142</v>
      </c>
      <c r="AQ31" s="1026"/>
      <c r="AR31" s="1026"/>
      <c r="AS31" s="1026"/>
      <c r="AT31" s="1026"/>
      <c r="AU31" s="1026">
        <v>4</v>
      </c>
      <c r="AV31" s="1026"/>
      <c r="AW31" s="1026"/>
      <c r="AX31" s="1026"/>
      <c r="AY31" s="1026"/>
      <c r="AZ31" s="1097" t="s">
        <v>516</v>
      </c>
      <c r="BA31" s="1097"/>
      <c r="BB31" s="1097"/>
      <c r="BC31" s="1097"/>
      <c r="BD31" s="1097"/>
      <c r="BE31" s="1087" t="s">
        <v>410</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411</v>
      </c>
      <c r="C32" s="1093"/>
      <c r="D32" s="1093"/>
      <c r="E32" s="1093"/>
      <c r="F32" s="1093"/>
      <c r="G32" s="1093"/>
      <c r="H32" s="1093"/>
      <c r="I32" s="1093"/>
      <c r="J32" s="1093"/>
      <c r="K32" s="1093"/>
      <c r="L32" s="1093"/>
      <c r="M32" s="1093"/>
      <c r="N32" s="1093"/>
      <c r="O32" s="1093"/>
      <c r="P32" s="1094"/>
      <c r="Q32" s="1098">
        <v>1855</v>
      </c>
      <c r="R32" s="1099"/>
      <c r="S32" s="1099"/>
      <c r="T32" s="1099"/>
      <c r="U32" s="1099"/>
      <c r="V32" s="1099">
        <v>1994</v>
      </c>
      <c r="W32" s="1099"/>
      <c r="X32" s="1099"/>
      <c r="Y32" s="1099"/>
      <c r="Z32" s="1099"/>
      <c r="AA32" s="1099">
        <v>-139</v>
      </c>
      <c r="AB32" s="1099"/>
      <c r="AC32" s="1099"/>
      <c r="AD32" s="1099"/>
      <c r="AE32" s="1100"/>
      <c r="AF32" s="1074">
        <v>-275</v>
      </c>
      <c r="AG32" s="1075"/>
      <c r="AH32" s="1075"/>
      <c r="AI32" s="1075"/>
      <c r="AJ32" s="1076"/>
      <c r="AK32" s="1035">
        <v>182</v>
      </c>
      <c r="AL32" s="1026"/>
      <c r="AM32" s="1026"/>
      <c r="AN32" s="1026"/>
      <c r="AO32" s="1026"/>
      <c r="AP32" s="1026">
        <v>488</v>
      </c>
      <c r="AQ32" s="1026"/>
      <c r="AR32" s="1026"/>
      <c r="AS32" s="1026"/>
      <c r="AT32" s="1026"/>
      <c r="AU32" s="1026">
        <v>312</v>
      </c>
      <c r="AV32" s="1026"/>
      <c r="AW32" s="1026"/>
      <c r="AX32" s="1026"/>
      <c r="AY32" s="1026"/>
      <c r="AZ32" s="1097">
        <v>16.2</v>
      </c>
      <c r="BA32" s="1097"/>
      <c r="BB32" s="1097"/>
      <c r="BC32" s="1097"/>
      <c r="BD32" s="1097"/>
      <c r="BE32" s="1087" t="s">
        <v>410</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412</v>
      </c>
      <c r="C33" s="1093"/>
      <c r="D33" s="1093"/>
      <c r="E33" s="1093"/>
      <c r="F33" s="1093"/>
      <c r="G33" s="1093"/>
      <c r="H33" s="1093"/>
      <c r="I33" s="1093"/>
      <c r="J33" s="1093"/>
      <c r="K33" s="1093"/>
      <c r="L33" s="1093"/>
      <c r="M33" s="1093"/>
      <c r="N33" s="1093"/>
      <c r="O33" s="1093"/>
      <c r="P33" s="1094"/>
      <c r="Q33" s="1098">
        <v>2060</v>
      </c>
      <c r="R33" s="1099"/>
      <c r="S33" s="1099"/>
      <c r="T33" s="1099"/>
      <c r="U33" s="1099"/>
      <c r="V33" s="1099">
        <v>1997</v>
      </c>
      <c r="W33" s="1099"/>
      <c r="X33" s="1099"/>
      <c r="Y33" s="1099"/>
      <c r="Z33" s="1099"/>
      <c r="AA33" s="1099">
        <v>63</v>
      </c>
      <c r="AB33" s="1099"/>
      <c r="AC33" s="1099"/>
      <c r="AD33" s="1099"/>
      <c r="AE33" s="1100"/>
      <c r="AF33" s="1074">
        <v>63</v>
      </c>
      <c r="AG33" s="1075"/>
      <c r="AH33" s="1075"/>
      <c r="AI33" s="1075"/>
      <c r="AJ33" s="1076"/>
      <c r="AK33" s="1035">
        <v>692</v>
      </c>
      <c r="AL33" s="1026"/>
      <c r="AM33" s="1026"/>
      <c r="AN33" s="1026"/>
      <c r="AO33" s="1026"/>
      <c r="AP33" s="1026">
        <v>13397</v>
      </c>
      <c r="AQ33" s="1026"/>
      <c r="AR33" s="1026"/>
      <c r="AS33" s="1026"/>
      <c r="AT33" s="1026"/>
      <c r="AU33" s="1026">
        <v>11682</v>
      </c>
      <c r="AV33" s="1026"/>
      <c r="AW33" s="1026"/>
      <c r="AX33" s="1026"/>
      <c r="AY33" s="1026"/>
      <c r="AZ33" s="1097" t="s">
        <v>516</v>
      </c>
      <c r="BA33" s="1097"/>
      <c r="BB33" s="1097"/>
      <c r="BC33" s="1097"/>
      <c r="BD33" s="1097"/>
      <c r="BE33" s="1087" t="s">
        <v>413</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414</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393</v>
      </c>
      <c r="B63" s="999" t="s">
        <v>415</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761</v>
      </c>
      <c r="AG63" s="1014"/>
      <c r="AH63" s="1014"/>
      <c r="AI63" s="1014"/>
      <c r="AJ63" s="1085"/>
      <c r="AK63" s="1086"/>
      <c r="AL63" s="1018"/>
      <c r="AM63" s="1018"/>
      <c r="AN63" s="1018"/>
      <c r="AO63" s="1018"/>
      <c r="AP63" s="1014">
        <v>18027</v>
      </c>
      <c r="AQ63" s="1014"/>
      <c r="AR63" s="1014"/>
      <c r="AS63" s="1014"/>
      <c r="AT63" s="1014"/>
      <c r="AU63" s="1014">
        <v>11997</v>
      </c>
      <c r="AV63" s="1014"/>
      <c r="AW63" s="1014"/>
      <c r="AX63" s="1014"/>
      <c r="AY63" s="1014"/>
      <c r="AZ63" s="1080"/>
      <c r="BA63" s="1080"/>
      <c r="BB63" s="1080"/>
      <c r="BC63" s="1080"/>
      <c r="BD63" s="1080"/>
      <c r="BE63" s="1015"/>
      <c r="BF63" s="1015"/>
      <c r="BG63" s="1015"/>
      <c r="BH63" s="1015"/>
      <c r="BI63" s="1016"/>
      <c r="BJ63" s="1081" t="s">
        <v>416</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418</v>
      </c>
      <c r="B66" s="1051"/>
      <c r="C66" s="1051"/>
      <c r="D66" s="1051"/>
      <c r="E66" s="1051"/>
      <c r="F66" s="1051"/>
      <c r="G66" s="1051"/>
      <c r="H66" s="1051"/>
      <c r="I66" s="1051"/>
      <c r="J66" s="1051"/>
      <c r="K66" s="1051"/>
      <c r="L66" s="1051"/>
      <c r="M66" s="1051"/>
      <c r="N66" s="1051"/>
      <c r="O66" s="1051"/>
      <c r="P66" s="1052"/>
      <c r="Q66" s="1056" t="s">
        <v>419</v>
      </c>
      <c r="R66" s="1057"/>
      <c r="S66" s="1057"/>
      <c r="T66" s="1057"/>
      <c r="U66" s="1058"/>
      <c r="V66" s="1056" t="s">
        <v>420</v>
      </c>
      <c r="W66" s="1057"/>
      <c r="X66" s="1057"/>
      <c r="Y66" s="1057"/>
      <c r="Z66" s="1058"/>
      <c r="AA66" s="1056" t="s">
        <v>421</v>
      </c>
      <c r="AB66" s="1057"/>
      <c r="AC66" s="1057"/>
      <c r="AD66" s="1057"/>
      <c r="AE66" s="1058"/>
      <c r="AF66" s="1062" t="s">
        <v>422</v>
      </c>
      <c r="AG66" s="1063"/>
      <c r="AH66" s="1063"/>
      <c r="AI66" s="1063"/>
      <c r="AJ66" s="1064"/>
      <c r="AK66" s="1056" t="s">
        <v>423</v>
      </c>
      <c r="AL66" s="1051"/>
      <c r="AM66" s="1051"/>
      <c r="AN66" s="1051"/>
      <c r="AO66" s="1052"/>
      <c r="AP66" s="1056" t="s">
        <v>424</v>
      </c>
      <c r="AQ66" s="1057"/>
      <c r="AR66" s="1057"/>
      <c r="AS66" s="1057"/>
      <c r="AT66" s="1058"/>
      <c r="AU66" s="1056" t="s">
        <v>425</v>
      </c>
      <c r="AV66" s="1057"/>
      <c r="AW66" s="1057"/>
      <c r="AX66" s="1057"/>
      <c r="AY66" s="1058"/>
      <c r="AZ66" s="1056" t="s">
        <v>377</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596</v>
      </c>
      <c r="C68" s="1041"/>
      <c r="D68" s="1041"/>
      <c r="E68" s="1041"/>
      <c r="F68" s="1041"/>
      <c r="G68" s="1041"/>
      <c r="H68" s="1041"/>
      <c r="I68" s="1041"/>
      <c r="J68" s="1041"/>
      <c r="K68" s="1041"/>
      <c r="L68" s="1041"/>
      <c r="M68" s="1041"/>
      <c r="N68" s="1041"/>
      <c r="O68" s="1041"/>
      <c r="P68" s="1042"/>
      <c r="Q68" s="1043">
        <v>56</v>
      </c>
      <c r="R68" s="1037"/>
      <c r="S68" s="1037"/>
      <c r="T68" s="1037"/>
      <c r="U68" s="1037"/>
      <c r="V68" s="1037">
        <v>41</v>
      </c>
      <c r="W68" s="1037"/>
      <c r="X68" s="1037"/>
      <c r="Y68" s="1037"/>
      <c r="Z68" s="1037"/>
      <c r="AA68" s="1037">
        <v>15</v>
      </c>
      <c r="AB68" s="1037"/>
      <c r="AC68" s="1037"/>
      <c r="AD68" s="1037"/>
      <c r="AE68" s="1037"/>
      <c r="AF68" s="1037">
        <v>15</v>
      </c>
      <c r="AG68" s="1037"/>
      <c r="AH68" s="1037"/>
      <c r="AI68" s="1037"/>
      <c r="AJ68" s="1037"/>
      <c r="AK68" s="1037" t="s">
        <v>595</v>
      </c>
      <c r="AL68" s="1037"/>
      <c r="AM68" s="1037"/>
      <c r="AN68" s="1037"/>
      <c r="AO68" s="1037"/>
      <c r="AP68" s="1037" t="s">
        <v>595</v>
      </c>
      <c r="AQ68" s="1037"/>
      <c r="AR68" s="1037"/>
      <c r="AS68" s="1037"/>
      <c r="AT68" s="1037"/>
      <c r="AU68" s="1037" t="s">
        <v>595</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597</v>
      </c>
      <c r="C69" s="1030"/>
      <c r="D69" s="1030"/>
      <c r="E69" s="1030"/>
      <c r="F69" s="1030"/>
      <c r="G69" s="1030"/>
      <c r="H69" s="1030"/>
      <c r="I69" s="1030"/>
      <c r="J69" s="1030"/>
      <c r="K69" s="1030"/>
      <c r="L69" s="1030"/>
      <c r="M69" s="1030"/>
      <c r="N69" s="1030"/>
      <c r="O69" s="1030"/>
      <c r="P69" s="1031"/>
      <c r="Q69" s="1032">
        <v>2</v>
      </c>
      <c r="R69" s="1026"/>
      <c r="S69" s="1026"/>
      <c r="T69" s="1026"/>
      <c r="U69" s="1026"/>
      <c r="V69" s="1026">
        <v>1</v>
      </c>
      <c r="W69" s="1026"/>
      <c r="X69" s="1026"/>
      <c r="Y69" s="1026"/>
      <c r="Z69" s="1026"/>
      <c r="AA69" s="1026">
        <v>1</v>
      </c>
      <c r="AB69" s="1026"/>
      <c r="AC69" s="1026"/>
      <c r="AD69" s="1026"/>
      <c r="AE69" s="1026"/>
      <c r="AF69" s="1026">
        <v>1</v>
      </c>
      <c r="AG69" s="1026"/>
      <c r="AH69" s="1026"/>
      <c r="AI69" s="1026"/>
      <c r="AJ69" s="1026"/>
      <c r="AK69" s="1026" t="s">
        <v>516</v>
      </c>
      <c r="AL69" s="1026"/>
      <c r="AM69" s="1026"/>
      <c r="AN69" s="1026"/>
      <c r="AO69" s="1026"/>
      <c r="AP69" s="1026" t="s">
        <v>516</v>
      </c>
      <c r="AQ69" s="1026"/>
      <c r="AR69" s="1026"/>
      <c r="AS69" s="1026"/>
      <c r="AT69" s="1026"/>
      <c r="AU69" s="1026" t="s">
        <v>516</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598</v>
      </c>
      <c r="C70" s="1030"/>
      <c r="D70" s="1030"/>
      <c r="E70" s="1030"/>
      <c r="F70" s="1030"/>
      <c r="G70" s="1030"/>
      <c r="H70" s="1030"/>
      <c r="I70" s="1030"/>
      <c r="J70" s="1030"/>
      <c r="K70" s="1030"/>
      <c r="L70" s="1030"/>
      <c r="M70" s="1030"/>
      <c r="N70" s="1030"/>
      <c r="O70" s="1030"/>
      <c r="P70" s="1031"/>
      <c r="Q70" s="1032">
        <v>92</v>
      </c>
      <c r="R70" s="1026"/>
      <c r="S70" s="1026"/>
      <c r="T70" s="1026"/>
      <c r="U70" s="1026"/>
      <c r="V70" s="1026">
        <v>90</v>
      </c>
      <c r="W70" s="1026"/>
      <c r="X70" s="1026"/>
      <c r="Y70" s="1026"/>
      <c r="Z70" s="1026"/>
      <c r="AA70" s="1026">
        <v>1</v>
      </c>
      <c r="AB70" s="1026"/>
      <c r="AC70" s="1026"/>
      <c r="AD70" s="1026"/>
      <c r="AE70" s="1026"/>
      <c r="AF70" s="1026">
        <v>1</v>
      </c>
      <c r="AG70" s="1026"/>
      <c r="AH70" s="1026"/>
      <c r="AI70" s="1026"/>
      <c r="AJ70" s="1026"/>
      <c r="AK70" s="1026" t="s">
        <v>516</v>
      </c>
      <c r="AL70" s="1026"/>
      <c r="AM70" s="1026"/>
      <c r="AN70" s="1026"/>
      <c r="AO70" s="1026"/>
      <c r="AP70" s="1026" t="s">
        <v>516</v>
      </c>
      <c r="AQ70" s="1026"/>
      <c r="AR70" s="1026"/>
      <c r="AS70" s="1026"/>
      <c r="AT70" s="1026"/>
      <c r="AU70" s="1026" t="s">
        <v>516</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599</v>
      </c>
      <c r="C71" s="1030"/>
      <c r="D71" s="1030"/>
      <c r="E71" s="1030"/>
      <c r="F71" s="1030"/>
      <c r="G71" s="1030"/>
      <c r="H71" s="1030"/>
      <c r="I71" s="1030"/>
      <c r="J71" s="1030"/>
      <c r="K71" s="1030"/>
      <c r="L71" s="1030"/>
      <c r="M71" s="1030"/>
      <c r="N71" s="1030"/>
      <c r="O71" s="1030"/>
      <c r="P71" s="1031"/>
      <c r="Q71" s="1032">
        <v>10094</v>
      </c>
      <c r="R71" s="1026"/>
      <c r="S71" s="1026"/>
      <c r="T71" s="1026"/>
      <c r="U71" s="1026"/>
      <c r="V71" s="1026">
        <v>9713</v>
      </c>
      <c r="W71" s="1026"/>
      <c r="X71" s="1026"/>
      <c r="Y71" s="1026"/>
      <c r="Z71" s="1026"/>
      <c r="AA71" s="1026">
        <v>381</v>
      </c>
      <c r="AB71" s="1026"/>
      <c r="AC71" s="1026"/>
      <c r="AD71" s="1026"/>
      <c r="AE71" s="1026"/>
      <c r="AF71" s="1026">
        <v>381</v>
      </c>
      <c r="AG71" s="1026"/>
      <c r="AH71" s="1026"/>
      <c r="AI71" s="1026"/>
      <c r="AJ71" s="1026"/>
      <c r="AK71" s="1026" t="s">
        <v>516</v>
      </c>
      <c r="AL71" s="1026"/>
      <c r="AM71" s="1026"/>
      <c r="AN71" s="1026"/>
      <c r="AO71" s="1026"/>
      <c r="AP71" s="1026" t="s">
        <v>516</v>
      </c>
      <c r="AQ71" s="1026"/>
      <c r="AR71" s="1026"/>
      <c r="AS71" s="1026"/>
      <c r="AT71" s="1026"/>
      <c r="AU71" s="1026" t="s">
        <v>516</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600</v>
      </c>
      <c r="C72" s="1030"/>
      <c r="D72" s="1030"/>
      <c r="E72" s="1030"/>
      <c r="F72" s="1030"/>
      <c r="G72" s="1030"/>
      <c r="H72" s="1030"/>
      <c r="I72" s="1030"/>
      <c r="J72" s="1030"/>
      <c r="K72" s="1030"/>
      <c r="L72" s="1030"/>
      <c r="M72" s="1030"/>
      <c r="N72" s="1030"/>
      <c r="O72" s="1030"/>
      <c r="P72" s="1031"/>
      <c r="Q72" s="1032">
        <v>62</v>
      </c>
      <c r="R72" s="1026"/>
      <c r="S72" s="1026"/>
      <c r="T72" s="1026"/>
      <c r="U72" s="1026"/>
      <c r="V72" s="1026">
        <v>62</v>
      </c>
      <c r="W72" s="1026"/>
      <c r="X72" s="1026"/>
      <c r="Y72" s="1026"/>
      <c r="Z72" s="1026"/>
      <c r="AA72" s="1026" t="s">
        <v>516</v>
      </c>
      <c r="AB72" s="1026"/>
      <c r="AC72" s="1026"/>
      <c r="AD72" s="1026"/>
      <c r="AE72" s="1026"/>
      <c r="AF72" s="1026" t="s">
        <v>516</v>
      </c>
      <c r="AG72" s="1026"/>
      <c r="AH72" s="1026"/>
      <c r="AI72" s="1026"/>
      <c r="AJ72" s="1026"/>
      <c r="AK72" s="1026" t="s">
        <v>516</v>
      </c>
      <c r="AL72" s="1026"/>
      <c r="AM72" s="1026"/>
      <c r="AN72" s="1026"/>
      <c r="AO72" s="1026"/>
      <c r="AP72" s="1026" t="s">
        <v>516</v>
      </c>
      <c r="AQ72" s="1026"/>
      <c r="AR72" s="1026"/>
      <c r="AS72" s="1026"/>
      <c r="AT72" s="1026"/>
      <c r="AU72" s="1026" t="s">
        <v>516</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601</v>
      </c>
      <c r="C73" s="1030"/>
      <c r="D73" s="1030"/>
      <c r="E73" s="1030"/>
      <c r="F73" s="1030"/>
      <c r="G73" s="1030"/>
      <c r="H73" s="1030"/>
      <c r="I73" s="1030"/>
      <c r="J73" s="1030"/>
      <c r="K73" s="1030"/>
      <c r="L73" s="1030"/>
      <c r="M73" s="1030"/>
      <c r="N73" s="1030"/>
      <c r="O73" s="1030"/>
      <c r="P73" s="1031"/>
      <c r="Q73" s="1032">
        <v>8383</v>
      </c>
      <c r="R73" s="1026"/>
      <c r="S73" s="1026"/>
      <c r="T73" s="1026"/>
      <c r="U73" s="1026"/>
      <c r="V73" s="1026">
        <v>8233</v>
      </c>
      <c r="W73" s="1026"/>
      <c r="X73" s="1026"/>
      <c r="Y73" s="1026"/>
      <c r="Z73" s="1026"/>
      <c r="AA73" s="1026">
        <v>150</v>
      </c>
      <c r="AB73" s="1026"/>
      <c r="AC73" s="1026"/>
      <c r="AD73" s="1026"/>
      <c r="AE73" s="1026"/>
      <c r="AF73" s="1026">
        <v>150</v>
      </c>
      <c r="AG73" s="1026"/>
      <c r="AH73" s="1026"/>
      <c r="AI73" s="1026"/>
      <c r="AJ73" s="1026"/>
      <c r="AK73" s="1026" t="s">
        <v>516</v>
      </c>
      <c r="AL73" s="1026"/>
      <c r="AM73" s="1026"/>
      <c r="AN73" s="1026"/>
      <c r="AO73" s="1026"/>
      <c r="AP73" s="1026" t="s">
        <v>516</v>
      </c>
      <c r="AQ73" s="1026"/>
      <c r="AR73" s="1026"/>
      <c r="AS73" s="1026"/>
      <c r="AT73" s="1026"/>
      <c r="AU73" s="1026" t="s">
        <v>516</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602</v>
      </c>
      <c r="C74" s="1030"/>
      <c r="D74" s="1030"/>
      <c r="E74" s="1030"/>
      <c r="F74" s="1030"/>
      <c r="G74" s="1030"/>
      <c r="H74" s="1030"/>
      <c r="I74" s="1030"/>
      <c r="J74" s="1030"/>
      <c r="K74" s="1030"/>
      <c r="L74" s="1030"/>
      <c r="M74" s="1030"/>
      <c r="N74" s="1030"/>
      <c r="O74" s="1030"/>
      <c r="P74" s="1031"/>
      <c r="Q74" s="1032">
        <v>4289</v>
      </c>
      <c r="R74" s="1026"/>
      <c r="S74" s="1026"/>
      <c r="T74" s="1026"/>
      <c r="U74" s="1026"/>
      <c r="V74" s="1026">
        <v>4256</v>
      </c>
      <c r="W74" s="1026"/>
      <c r="X74" s="1026"/>
      <c r="Y74" s="1026"/>
      <c r="Z74" s="1026"/>
      <c r="AA74" s="1026">
        <v>33</v>
      </c>
      <c r="AB74" s="1026"/>
      <c r="AC74" s="1026"/>
      <c r="AD74" s="1026"/>
      <c r="AE74" s="1026"/>
      <c r="AF74" s="1026">
        <v>28</v>
      </c>
      <c r="AG74" s="1026"/>
      <c r="AH74" s="1026"/>
      <c r="AI74" s="1026"/>
      <c r="AJ74" s="1026"/>
      <c r="AK74" s="1026" t="s">
        <v>516</v>
      </c>
      <c r="AL74" s="1026"/>
      <c r="AM74" s="1026"/>
      <c r="AN74" s="1026"/>
      <c r="AO74" s="1026"/>
      <c r="AP74" s="1026">
        <v>1943</v>
      </c>
      <c r="AQ74" s="1026"/>
      <c r="AR74" s="1026"/>
      <c r="AS74" s="1026"/>
      <c r="AT74" s="1026"/>
      <c r="AU74" s="1026">
        <v>309</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603</v>
      </c>
      <c r="C75" s="1030"/>
      <c r="D75" s="1030"/>
      <c r="E75" s="1030"/>
      <c r="F75" s="1030"/>
      <c r="G75" s="1030"/>
      <c r="H75" s="1030"/>
      <c r="I75" s="1030"/>
      <c r="J75" s="1030"/>
      <c r="K75" s="1030"/>
      <c r="L75" s="1030"/>
      <c r="M75" s="1030"/>
      <c r="N75" s="1030"/>
      <c r="O75" s="1030"/>
      <c r="P75" s="1031"/>
      <c r="Q75" s="1033">
        <v>204</v>
      </c>
      <c r="R75" s="1034"/>
      <c r="S75" s="1034"/>
      <c r="T75" s="1034"/>
      <c r="U75" s="1035"/>
      <c r="V75" s="1036">
        <v>196</v>
      </c>
      <c r="W75" s="1034"/>
      <c r="X75" s="1034"/>
      <c r="Y75" s="1034"/>
      <c r="Z75" s="1035"/>
      <c r="AA75" s="1036">
        <v>9</v>
      </c>
      <c r="AB75" s="1034"/>
      <c r="AC75" s="1034"/>
      <c r="AD75" s="1034"/>
      <c r="AE75" s="1035"/>
      <c r="AF75" s="1036">
        <v>9</v>
      </c>
      <c r="AG75" s="1034"/>
      <c r="AH75" s="1034"/>
      <c r="AI75" s="1034"/>
      <c r="AJ75" s="1035"/>
      <c r="AK75" s="1036" t="s">
        <v>516</v>
      </c>
      <c r="AL75" s="1034"/>
      <c r="AM75" s="1034"/>
      <c r="AN75" s="1034"/>
      <c r="AO75" s="1035"/>
      <c r="AP75" s="1036" t="s">
        <v>516</v>
      </c>
      <c r="AQ75" s="1034"/>
      <c r="AR75" s="1034"/>
      <c r="AS75" s="1034"/>
      <c r="AT75" s="1035"/>
      <c r="AU75" s="1036" t="s">
        <v>516</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604</v>
      </c>
      <c r="C76" s="1030"/>
      <c r="D76" s="1030"/>
      <c r="E76" s="1030"/>
      <c r="F76" s="1030"/>
      <c r="G76" s="1030"/>
      <c r="H76" s="1030"/>
      <c r="I76" s="1030"/>
      <c r="J76" s="1030"/>
      <c r="K76" s="1030"/>
      <c r="L76" s="1030"/>
      <c r="M76" s="1030"/>
      <c r="N76" s="1030"/>
      <c r="O76" s="1030"/>
      <c r="P76" s="1031"/>
      <c r="Q76" s="1033">
        <v>65</v>
      </c>
      <c r="R76" s="1034"/>
      <c r="S76" s="1034"/>
      <c r="T76" s="1034"/>
      <c r="U76" s="1035"/>
      <c r="V76" s="1036">
        <v>65</v>
      </c>
      <c r="W76" s="1034"/>
      <c r="X76" s="1034"/>
      <c r="Y76" s="1034"/>
      <c r="Z76" s="1035"/>
      <c r="AA76" s="1036" t="s">
        <v>516</v>
      </c>
      <c r="AB76" s="1034"/>
      <c r="AC76" s="1034"/>
      <c r="AD76" s="1034"/>
      <c r="AE76" s="1035"/>
      <c r="AF76" s="1036" t="s">
        <v>516</v>
      </c>
      <c r="AG76" s="1034"/>
      <c r="AH76" s="1034"/>
      <c r="AI76" s="1034"/>
      <c r="AJ76" s="1035"/>
      <c r="AK76" s="1036" t="s">
        <v>516</v>
      </c>
      <c r="AL76" s="1034"/>
      <c r="AM76" s="1034"/>
      <c r="AN76" s="1034"/>
      <c r="AO76" s="1035"/>
      <c r="AP76" s="1036" t="s">
        <v>516</v>
      </c>
      <c r="AQ76" s="1034"/>
      <c r="AR76" s="1034"/>
      <c r="AS76" s="1034"/>
      <c r="AT76" s="1035"/>
      <c r="AU76" s="1036" t="s">
        <v>516</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t="s">
        <v>605</v>
      </c>
      <c r="C77" s="1030"/>
      <c r="D77" s="1030"/>
      <c r="E77" s="1030"/>
      <c r="F77" s="1030"/>
      <c r="G77" s="1030"/>
      <c r="H77" s="1030"/>
      <c r="I77" s="1030"/>
      <c r="J77" s="1030"/>
      <c r="K77" s="1030"/>
      <c r="L77" s="1030"/>
      <c r="M77" s="1030"/>
      <c r="N77" s="1030"/>
      <c r="O77" s="1030"/>
      <c r="P77" s="1031"/>
      <c r="Q77" s="1033">
        <v>173</v>
      </c>
      <c r="R77" s="1034"/>
      <c r="S77" s="1034"/>
      <c r="T77" s="1034"/>
      <c r="U77" s="1035"/>
      <c r="V77" s="1036">
        <v>151</v>
      </c>
      <c r="W77" s="1034"/>
      <c r="X77" s="1034"/>
      <c r="Y77" s="1034"/>
      <c r="Z77" s="1035"/>
      <c r="AA77" s="1036">
        <v>22</v>
      </c>
      <c r="AB77" s="1034"/>
      <c r="AC77" s="1034"/>
      <c r="AD77" s="1034"/>
      <c r="AE77" s="1035"/>
      <c r="AF77" s="1036">
        <v>22</v>
      </c>
      <c r="AG77" s="1034"/>
      <c r="AH77" s="1034"/>
      <c r="AI77" s="1034"/>
      <c r="AJ77" s="1035"/>
      <c r="AK77" s="1036">
        <v>42</v>
      </c>
      <c r="AL77" s="1034"/>
      <c r="AM77" s="1034"/>
      <c r="AN77" s="1034"/>
      <c r="AO77" s="1035"/>
      <c r="AP77" s="1036" t="s">
        <v>516</v>
      </c>
      <c r="AQ77" s="1034"/>
      <c r="AR77" s="1034"/>
      <c r="AS77" s="1034"/>
      <c r="AT77" s="1035"/>
      <c r="AU77" s="1036" t="s">
        <v>516</v>
      </c>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t="s">
        <v>606</v>
      </c>
      <c r="C78" s="1030"/>
      <c r="D78" s="1030"/>
      <c r="E78" s="1030"/>
      <c r="F78" s="1030"/>
      <c r="G78" s="1030"/>
      <c r="H78" s="1030"/>
      <c r="I78" s="1030"/>
      <c r="J78" s="1030"/>
      <c r="K78" s="1030"/>
      <c r="L78" s="1030"/>
      <c r="M78" s="1030"/>
      <c r="N78" s="1030"/>
      <c r="O78" s="1030"/>
      <c r="P78" s="1031"/>
      <c r="Q78" s="1032">
        <v>783718</v>
      </c>
      <c r="R78" s="1026"/>
      <c r="S78" s="1026"/>
      <c r="T78" s="1026"/>
      <c r="U78" s="1026"/>
      <c r="V78" s="1026">
        <v>768737</v>
      </c>
      <c r="W78" s="1026"/>
      <c r="X78" s="1026"/>
      <c r="Y78" s="1026"/>
      <c r="Z78" s="1026"/>
      <c r="AA78" s="1026">
        <v>14981</v>
      </c>
      <c r="AB78" s="1026"/>
      <c r="AC78" s="1026"/>
      <c r="AD78" s="1026"/>
      <c r="AE78" s="1026"/>
      <c r="AF78" s="1026">
        <v>14981</v>
      </c>
      <c r="AG78" s="1026"/>
      <c r="AH78" s="1026"/>
      <c r="AI78" s="1026"/>
      <c r="AJ78" s="1026"/>
      <c r="AK78" s="1026">
        <v>4096</v>
      </c>
      <c r="AL78" s="1026"/>
      <c r="AM78" s="1026"/>
      <c r="AN78" s="1026"/>
      <c r="AO78" s="1026"/>
      <c r="AP78" s="1026" t="s">
        <v>516</v>
      </c>
      <c r="AQ78" s="1026"/>
      <c r="AR78" s="1026"/>
      <c r="AS78" s="1026"/>
      <c r="AT78" s="1026"/>
      <c r="AU78" s="1026" t="s">
        <v>516</v>
      </c>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393</v>
      </c>
      <c r="B88" s="999" t="s">
        <v>426</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15587</v>
      </c>
      <c r="AG88" s="1014"/>
      <c r="AH88" s="1014"/>
      <c r="AI88" s="1014"/>
      <c r="AJ88" s="1014"/>
      <c r="AK88" s="1018"/>
      <c r="AL88" s="1018"/>
      <c r="AM88" s="1018"/>
      <c r="AN88" s="1018"/>
      <c r="AO88" s="1018"/>
      <c r="AP88" s="1014">
        <v>1943</v>
      </c>
      <c r="AQ88" s="1014"/>
      <c r="AR88" s="1014"/>
      <c r="AS88" s="1014"/>
      <c r="AT88" s="1014"/>
      <c r="AU88" s="1014">
        <v>309</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999" t="s">
        <v>427</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428</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429</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432</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433</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434</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435</v>
      </c>
      <c r="AB109" s="949"/>
      <c r="AC109" s="949"/>
      <c r="AD109" s="949"/>
      <c r="AE109" s="950"/>
      <c r="AF109" s="951" t="s">
        <v>307</v>
      </c>
      <c r="AG109" s="949"/>
      <c r="AH109" s="949"/>
      <c r="AI109" s="949"/>
      <c r="AJ109" s="950"/>
      <c r="AK109" s="951" t="s">
        <v>306</v>
      </c>
      <c r="AL109" s="949"/>
      <c r="AM109" s="949"/>
      <c r="AN109" s="949"/>
      <c r="AO109" s="950"/>
      <c r="AP109" s="951" t="s">
        <v>436</v>
      </c>
      <c r="AQ109" s="949"/>
      <c r="AR109" s="949"/>
      <c r="AS109" s="949"/>
      <c r="AT109" s="980"/>
      <c r="AU109" s="948" t="s">
        <v>434</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435</v>
      </c>
      <c r="BR109" s="949"/>
      <c r="BS109" s="949"/>
      <c r="BT109" s="949"/>
      <c r="BU109" s="950"/>
      <c r="BV109" s="951" t="s">
        <v>307</v>
      </c>
      <c r="BW109" s="949"/>
      <c r="BX109" s="949"/>
      <c r="BY109" s="949"/>
      <c r="BZ109" s="950"/>
      <c r="CA109" s="951" t="s">
        <v>306</v>
      </c>
      <c r="CB109" s="949"/>
      <c r="CC109" s="949"/>
      <c r="CD109" s="949"/>
      <c r="CE109" s="950"/>
      <c r="CF109" s="987" t="s">
        <v>436</v>
      </c>
      <c r="CG109" s="987"/>
      <c r="CH109" s="987"/>
      <c r="CI109" s="987"/>
      <c r="CJ109" s="987"/>
      <c r="CK109" s="951" t="s">
        <v>437</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435</v>
      </c>
      <c r="DH109" s="949"/>
      <c r="DI109" s="949"/>
      <c r="DJ109" s="949"/>
      <c r="DK109" s="950"/>
      <c r="DL109" s="951" t="s">
        <v>307</v>
      </c>
      <c r="DM109" s="949"/>
      <c r="DN109" s="949"/>
      <c r="DO109" s="949"/>
      <c r="DP109" s="950"/>
      <c r="DQ109" s="951" t="s">
        <v>306</v>
      </c>
      <c r="DR109" s="949"/>
      <c r="DS109" s="949"/>
      <c r="DT109" s="949"/>
      <c r="DU109" s="950"/>
      <c r="DV109" s="951" t="s">
        <v>436</v>
      </c>
      <c r="DW109" s="949"/>
      <c r="DX109" s="949"/>
      <c r="DY109" s="949"/>
      <c r="DZ109" s="980"/>
    </row>
    <row r="110" spans="1:131" s="247" customFormat="1" ht="26.25" customHeight="1" x14ac:dyDescent="0.15">
      <c r="A110" s="851" t="s">
        <v>438</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1952211</v>
      </c>
      <c r="AB110" s="942"/>
      <c r="AC110" s="942"/>
      <c r="AD110" s="942"/>
      <c r="AE110" s="943"/>
      <c r="AF110" s="944">
        <v>1992565</v>
      </c>
      <c r="AG110" s="942"/>
      <c r="AH110" s="942"/>
      <c r="AI110" s="942"/>
      <c r="AJ110" s="943"/>
      <c r="AK110" s="944">
        <v>1625375</v>
      </c>
      <c r="AL110" s="942"/>
      <c r="AM110" s="942"/>
      <c r="AN110" s="942"/>
      <c r="AO110" s="943"/>
      <c r="AP110" s="945">
        <v>19.7</v>
      </c>
      <c r="AQ110" s="946"/>
      <c r="AR110" s="946"/>
      <c r="AS110" s="946"/>
      <c r="AT110" s="947"/>
      <c r="AU110" s="981" t="s">
        <v>73</v>
      </c>
      <c r="AV110" s="982"/>
      <c r="AW110" s="982"/>
      <c r="AX110" s="982"/>
      <c r="AY110" s="982"/>
      <c r="AZ110" s="907" t="s">
        <v>439</v>
      </c>
      <c r="BA110" s="852"/>
      <c r="BB110" s="852"/>
      <c r="BC110" s="852"/>
      <c r="BD110" s="852"/>
      <c r="BE110" s="852"/>
      <c r="BF110" s="852"/>
      <c r="BG110" s="852"/>
      <c r="BH110" s="852"/>
      <c r="BI110" s="852"/>
      <c r="BJ110" s="852"/>
      <c r="BK110" s="852"/>
      <c r="BL110" s="852"/>
      <c r="BM110" s="852"/>
      <c r="BN110" s="852"/>
      <c r="BO110" s="852"/>
      <c r="BP110" s="853"/>
      <c r="BQ110" s="908">
        <v>12791985</v>
      </c>
      <c r="BR110" s="889"/>
      <c r="BS110" s="889"/>
      <c r="BT110" s="889"/>
      <c r="BU110" s="889"/>
      <c r="BV110" s="889">
        <v>11615974</v>
      </c>
      <c r="BW110" s="889"/>
      <c r="BX110" s="889"/>
      <c r="BY110" s="889"/>
      <c r="BZ110" s="889"/>
      <c r="CA110" s="889">
        <v>11165114</v>
      </c>
      <c r="CB110" s="889"/>
      <c r="CC110" s="889"/>
      <c r="CD110" s="889"/>
      <c r="CE110" s="889"/>
      <c r="CF110" s="913">
        <v>135.6</v>
      </c>
      <c r="CG110" s="914"/>
      <c r="CH110" s="914"/>
      <c r="CI110" s="914"/>
      <c r="CJ110" s="914"/>
      <c r="CK110" s="977" t="s">
        <v>440</v>
      </c>
      <c r="CL110" s="863"/>
      <c r="CM110" s="938" t="s">
        <v>441</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416</v>
      </c>
      <c r="DH110" s="889"/>
      <c r="DI110" s="889"/>
      <c r="DJ110" s="889"/>
      <c r="DK110" s="889"/>
      <c r="DL110" s="889" t="s">
        <v>416</v>
      </c>
      <c r="DM110" s="889"/>
      <c r="DN110" s="889"/>
      <c r="DO110" s="889"/>
      <c r="DP110" s="889"/>
      <c r="DQ110" s="889" t="s">
        <v>127</v>
      </c>
      <c r="DR110" s="889"/>
      <c r="DS110" s="889"/>
      <c r="DT110" s="889"/>
      <c r="DU110" s="889"/>
      <c r="DV110" s="890" t="s">
        <v>416</v>
      </c>
      <c r="DW110" s="890"/>
      <c r="DX110" s="890"/>
      <c r="DY110" s="890"/>
      <c r="DZ110" s="891"/>
    </row>
    <row r="111" spans="1:131" s="247" customFormat="1" ht="26.25" customHeight="1" x14ac:dyDescent="0.15">
      <c r="A111" s="818" t="s">
        <v>442</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416</v>
      </c>
      <c r="AB111" s="970"/>
      <c r="AC111" s="970"/>
      <c r="AD111" s="970"/>
      <c r="AE111" s="971"/>
      <c r="AF111" s="972" t="s">
        <v>416</v>
      </c>
      <c r="AG111" s="970"/>
      <c r="AH111" s="970"/>
      <c r="AI111" s="970"/>
      <c r="AJ111" s="971"/>
      <c r="AK111" s="972" t="s">
        <v>416</v>
      </c>
      <c r="AL111" s="970"/>
      <c r="AM111" s="970"/>
      <c r="AN111" s="970"/>
      <c r="AO111" s="971"/>
      <c r="AP111" s="973" t="s">
        <v>416</v>
      </c>
      <c r="AQ111" s="974"/>
      <c r="AR111" s="974"/>
      <c r="AS111" s="974"/>
      <c r="AT111" s="975"/>
      <c r="AU111" s="983"/>
      <c r="AV111" s="984"/>
      <c r="AW111" s="984"/>
      <c r="AX111" s="984"/>
      <c r="AY111" s="984"/>
      <c r="AZ111" s="859" t="s">
        <v>443</v>
      </c>
      <c r="BA111" s="794"/>
      <c r="BB111" s="794"/>
      <c r="BC111" s="794"/>
      <c r="BD111" s="794"/>
      <c r="BE111" s="794"/>
      <c r="BF111" s="794"/>
      <c r="BG111" s="794"/>
      <c r="BH111" s="794"/>
      <c r="BI111" s="794"/>
      <c r="BJ111" s="794"/>
      <c r="BK111" s="794"/>
      <c r="BL111" s="794"/>
      <c r="BM111" s="794"/>
      <c r="BN111" s="794"/>
      <c r="BO111" s="794"/>
      <c r="BP111" s="795"/>
      <c r="BQ111" s="860" t="s">
        <v>127</v>
      </c>
      <c r="BR111" s="861"/>
      <c r="BS111" s="861"/>
      <c r="BT111" s="861"/>
      <c r="BU111" s="861"/>
      <c r="BV111" s="861" t="s">
        <v>127</v>
      </c>
      <c r="BW111" s="861"/>
      <c r="BX111" s="861"/>
      <c r="BY111" s="861"/>
      <c r="BZ111" s="861"/>
      <c r="CA111" s="861" t="s">
        <v>127</v>
      </c>
      <c r="CB111" s="861"/>
      <c r="CC111" s="861"/>
      <c r="CD111" s="861"/>
      <c r="CE111" s="861"/>
      <c r="CF111" s="922" t="s">
        <v>127</v>
      </c>
      <c r="CG111" s="923"/>
      <c r="CH111" s="923"/>
      <c r="CI111" s="923"/>
      <c r="CJ111" s="923"/>
      <c r="CK111" s="978"/>
      <c r="CL111" s="865"/>
      <c r="CM111" s="868" t="s">
        <v>444</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127</v>
      </c>
      <c r="DH111" s="861"/>
      <c r="DI111" s="861"/>
      <c r="DJ111" s="861"/>
      <c r="DK111" s="861"/>
      <c r="DL111" s="861" t="s">
        <v>445</v>
      </c>
      <c r="DM111" s="861"/>
      <c r="DN111" s="861"/>
      <c r="DO111" s="861"/>
      <c r="DP111" s="861"/>
      <c r="DQ111" s="861" t="s">
        <v>127</v>
      </c>
      <c r="DR111" s="861"/>
      <c r="DS111" s="861"/>
      <c r="DT111" s="861"/>
      <c r="DU111" s="861"/>
      <c r="DV111" s="838" t="s">
        <v>127</v>
      </c>
      <c r="DW111" s="838"/>
      <c r="DX111" s="838"/>
      <c r="DY111" s="838"/>
      <c r="DZ111" s="839"/>
    </row>
    <row r="112" spans="1:131" s="247" customFormat="1" ht="26.25" customHeight="1" x14ac:dyDescent="0.15">
      <c r="A112" s="963" t="s">
        <v>446</v>
      </c>
      <c r="B112" s="964"/>
      <c r="C112" s="794" t="s">
        <v>447</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127</v>
      </c>
      <c r="AB112" s="824"/>
      <c r="AC112" s="824"/>
      <c r="AD112" s="824"/>
      <c r="AE112" s="825"/>
      <c r="AF112" s="826" t="s">
        <v>127</v>
      </c>
      <c r="AG112" s="824"/>
      <c r="AH112" s="824"/>
      <c r="AI112" s="824"/>
      <c r="AJ112" s="825"/>
      <c r="AK112" s="826" t="s">
        <v>127</v>
      </c>
      <c r="AL112" s="824"/>
      <c r="AM112" s="824"/>
      <c r="AN112" s="824"/>
      <c r="AO112" s="825"/>
      <c r="AP112" s="871" t="s">
        <v>127</v>
      </c>
      <c r="AQ112" s="872"/>
      <c r="AR112" s="872"/>
      <c r="AS112" s="872"/>
      <c r="AT112" s="873"/>
      <c r="AU112" s="983"/>
      <c r="AV112" s="984"/>
      <c r="AW112" s="984"/>
      <c r="AX112" s="984"/>
      <c r="AY112" s="984"/>
      <c r="AZ112" s="859" t="s">
        <v>448</v>
      </c>
      <c r="BA112" s="794"/>
      <c r="BB112" s="794"/>
      <c r="BC112" s="794"/>
      <c r="BD112" s="794"/>
      <c r="BE112" s="794"/>
      <c r="BF112" s="794"/>
      <c r="BG112" s="794"/>
      <c r="BH112" s="794"/>
      <c r="BI112" s="794"/>
      <c r="BJ112" s="794"/>
      <c r="BK112" s="794"/>
      <c r="BL112" s="794"/>
      <c r="BM112" s="794"/>
      <c r="BN112" s="794"/>
      <c r="BO112" s="794"/>
      <c r="BP112" s="795"/>
      <c r="BQ112" s="860">
        <v>12757082</v>
      </c>
      <c r="BR112" s="861"/>
      <c r="BS112" s="861"/>
      <c r="BT112" s="861"/>
      <c r="BU112" s="861"/>
      <c r="BV112" s="861">
        <v>12508715</v>
      </c>
      <c r="BW112" s="861"/>
      <c r="BX112" s="861"/>
      <c r="BY112" s="861"/>
      <c r="BZ112" s="861"/>
      <c r="CA112" s="861">
        <v>11996904</v>
      </c>
      <c r="CB112" s="861"/>
      <c r="CC112" s="861"/>
      <c r="CD112" s="861"/>
      <c r="CE112" s="861"/>
      <c r="CF112" s="922">
        <v>145.69999999999999</v>
      </c>
      <c r="CG112" s="923"/>
      <c r="CH112" s="923"/>
      <c r="CI112" s="923"/>
      <c r="CJ112" s="923"/>
      <c r="CK112" s="978"/>
      <c r="CL112" s="865"/>
      <c r="CM112" s="868" t="s">
        <v>449</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127</v>
      </c>
      <c r="DH112" s="861"/>
      <c r="DI112" s="861"/>
      <c r="DJ112" s="861"/>
      <c r="DK112" s="861"/>
      <c r="DL112" s="861" t="s">
        <v>127</v>
      </c>
      <c r="DM112" s="861"/>
      <c r="DN112" s="861"/>
      <c r="DO112" s="861"/>
      <c r="DP112" s="861"/>
      <c r="DQ112" s="861" t="s">
        <v>127</v>
      </c>
      <c r="DR112" s="861"/>
      <c r="DS112" s="861"/>
      <c r="DT112" s="861"/>
      <c r="DU112" s="861"/>
      <c r="DV112" s="838" t="s">
        <v>127</v>
      </c>
      <c r="DW112" s="838"/>
      <c r="DX112" s="838"/>
      <c r="DY112" s="838"/>
      <c r="DZ112" s="839"/>
    </row>
    <row r="113" spans="1:130" s="247" customFormat="1" ht="26.25" customHeight="1" x14ac:dyDescent="0.15">
      <c r="A113" s="965"/>
      <c r="B113" s="966"/>
      <c r="C113" s="794" t="s">
        <v>450</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704128</v>
      </c>
      <c r="AB113" s="970"/>
      <c r="AC113" s="970"/>
      <c r="AD113" s="970"/>
      <c r="AE113" s="971"/>
      <c r="AF113" s="972">
        <v>731242</v>
      </c>
      <c r="AG113" s="970"/>
      <c r="AH113" s="970"/>
      <c r="AI113" s="970"/>
      <c r="AJ113" s="971"/>
      <c r="AK113" s="972">
        <v>738499</v>
      </c>
      <c r="AL113" s="970"/>
      <c r="AM113" s="970"/>
      <c r="AN113" s="970"/>
      <c r="AO113" s="971"/>
      <c r="AP113" s="973">
        <v>9</v>
      </c>
      <c r="AQ113" s="974"/>
      <c r="AR113" s="974"/>
      <c r="AS113" s="974"/>
      <c r="AT113" s="975"/>
      <c r="AU113" s="983"/>
      <c r="AV113" s="984"/>
      <c r="AW113" s="984"/>
      <c r="AX113" s="984"/>
      <c r="AY113" s="984"/>
      <c r="AZ113" s="859" t="s">
        <v>451</v>
      </c>
      <c r="BA113" s="794"/>
      <c r="BB113" s="794"/>
      <c r="BC113" s="794"/>
      <c r="BD113" s="794"/>
      <c r="BE113" s="794"/>
      <c r="BF113" s="794"/>
      <c r="BG113" s="794"/>
      <c r="BH113" s="794"/>
      <c r="BI113" s="794"/>
      <c r="BJ113" s="794"/>
      <c r="BK113" s="794"/>
      <c r="BL113" s="794"/>
      <c r="BM113" s="794"/>
      <c r="BN113" s="794"/>
      <c r="BO113" s="794"/>
      <c r="BP113" s="795"/>
      <c r="BQ113" s="860">
        <v>467508</v>
      </c>
      <c r="BR113" s="861"/>
      <c r="BS113" s="861"/>
      <c r="BT113" s="861"/>
      <c r="BU113" s="861"/>
      <c r="BV113" s="861">
        <v>386227</v>
      </c>
      <c r="BW113" s="861"/>
      <c r="BX113" s="861"/>
      <c r="BY113" s="861"/>
      <c r="BZ113" s="861"/>
      <c r="CA113" s="861">
        <v>309273</v>
      </c>
      <c r="CB113" s="861"/>
      <c r="CC113" s="861"/>
      <c r="CD113" s="861"/>
      <c r="CE113" s="861"/>
      <c r="CF113" s="922">
        <v>3.8</v>
      </c>
      <c r="CG113" s="923"/>
      <c r="CH113" s="923"/>
      <c r="CI113" s="923"/>
      <c r="CJ113" s="923"/>
      <c r="CK113" s="978"/>
      <c r="CL113" s="865"/>
      <c r="CM113" s="868" t="s">
        <v>452</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127</v>
      </c>
      <c r="DH113" s="824"/>
      <c r="DI113" s="824"/>
      <c r="DJ113" s="824"/>
      <c r="DK113" s="825"/>
      <c r="DL113" s="826" t="s">
        <v>127</v>
      </c>
      <c r="DM113" s="824"/>
      <c r="DN113" s="824"/>
      <c r="DO113" s="824"/>
      <c r="DP113" s="825"/>
      <c r="DQ113" s="826" t="s">
        <v>127</v>
      </c>
      <c r="DR113" s="824"/>
      <c r="DS113" s="824"/>
      <c r="DT113" s="824"/>
      <c r="DU113" s="825"/>
      <c r="DV113" s="871" t="s">
        <v>127</v>
      </c>
      <c r="DW113" s="872"/>
      <c r="DX113" s="872"/>
      <c r="DY113" s="872"/>
      <c r="DZ113" s="873"/>
    </row>
    <row r="114" spans="1:130" s="247" customFormat="1" ht="26.25" customHeight="1" x14ac:dyDescent="0.15">
      <c r="A114" s="965"/>
      <c r="B114" s="966"/>
      <c r="C114" s="794" t="s">
        <v>453</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91559</v>
      </c>
      <c r="AB114" s="824"/>
      <c r="AC114" s="824"/>
      <c r="AD114" s="824"/>
      <c r="AE114" s="825"/>
      <c r="AF114" s="826">
        <v>89747</v>
      </c>
      <c r="AG114" s="824"/>
      <c r="AH114" s="824"/>
      <c r="AI114" s="824"/>
      <c r="AJ114" s="825"/>
      <c r="AK114" s="826">
        <v>89396</v>
      </c>
      <c r="AL114" s="824"/>
      <c r="AM114" s="824"/>
      <c r="AN114" s="824"/>
      <c r="AO114" s="825"/>
      <c r="AP114" s="871">
        <v>1.1000000000000001</v>
      </c>
      <c r="AQ114" s="872"/>
      <c r="AR114" s="872"/>
      <c r="AS114" s="872"/>
      <c r="AT114" s="873"/>
      <c r="AU114" s="983"/>
      <c r="AV114" s="984"/>
      <c r="AW114" s="984"/>
      <c r="AX114" s="984"/>
      <c r="AY114" s="984"/>
      <c r="AZ114" s="859" t="s">
        <v>454</v>
      </c>
      <c r="BA114" s="794"/>
      <c r="BB114" s="794"/>
      <c r="BC114" s="794"/>
      <c r="BD114" s="794"/>
      <c r="BE114" s="794"/>
      <c r="BF114" s="794"/>
      <c r="BG114" s="794"/>
      <c r="BH114" s="794"/>
      <c r="BI114" s="794"/>
      <c r="BJ114" s="794"/>
      <c r="BK114" s="794"/>
      <c r="BL114" s="794"/>
      <c r="BM114" s="794"/>
      <c r="BN114" s="794"/>
      <c r="BO114" s="794"/>
      <c r="BP114" s="795"/>
      <c r="BQ114" s="860">
        <v>2120897</v>
      </c>
      <c r="BR114" s="861"/>
      <c r="BS114" s="861"/>
      <c r="BT114" s="861"/>
      <c r="BU114" s="861"/>
      <c r="BV114" s="861">
        <v>1619163</v>
      </c>
      <c r="BW114" s="861"/>
      <c r="BX114" s="861"/>
      <c r="BY114" s="861"/>
      <c r="BZ114" s="861"/>
      <c r="CA114" s="861">
        <v>1237373</v>
      </c>
      <c r="CB114" s="861"/>
      <c r="CC114" s="861"/>
      <c r="CD114" s="861"/>
      <c r="CE114" s="861"/>
      <c r="CF114" s="922">
        <v>15</v>
      </c>
      <c r="CG114" s="923"/>
      <c r="CH114" s="923"/>
      <c r="CI114" s="923"/>
      <c r="CJ114" s="923"/>
      <c r="CK114" s="978"/>
      <c r="CL114" s="865"/>
      <c r="CM114" s="868" t="s">
        <v>455</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127</v>
      </c>
      <c r="DH114" s="824"/>
      <c r="DI114" s="824"/>
      <c r="DJ114" s="824"/>
      <c r="DK114" s="825"/>
      <c r="DL114" s="826" t="s">
        <v>127</v>
      </c>
      <c r="DM114" s="824"/>
      <c r="DN114" s="824"/>
      <c r="DO114" s="824"/>
      <c r="DP114" s="825"/>
      <c r="DQ114" s="826" t="s">
        <v>127</v>
      </c>
      <c r="DR114" s="824"/>
      <c r="DS114" s="824"/>
      <c r="DT114" s="824"/>
      <c r="DU114" s="825"/>
      <c r="DV114" s="871" t="s">
        <v>127</v>
      </c>
      <c r="DW114" s="872"/>
      <c r="DX114" s="872"/>
      <c r="DY114" s="872"/>
      <c r="DZ114" s="873"/>
    </row>
    <row r="115" spans="1:130" s="247" customFormat="1" ht="26.25" customHeight="1" x14ac:dyDescent="0.15">
      <c r="A115" s="965"/>
      <c r="B115" s="966"/>
      <c r="C115" s="794" t="s">
        <v>456</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127</v>
      </c>
      <c r="AB115" s="970"/>
      <c r="AC115" s="970"/>
      <c r="AD115" s="970"/>
      <c r="AE115" s="971"/>
      <c r="AF115" s="972" t="s">
        <v>127</v>
      </c>
      <c r="AG115" s="970"/>
      <c r="AH115" s="970"/>
      <c r="AI115" s="970"/>
      <c r="AJ115" s="971"/>
      <c r="AK115" s="972" t="s">
        <v>127</v>
      </c>
      <c r="AL115" s="970"/>
      <c r="AM115" s="970"/>
      <c r="AN115" s="970"/>
      <c r="AO115" s="971"/>
      <c r="AP115" s="973" t="s">
        <v>127</v>
      </c>
      <c r="AQ115" s="974"/>
      <c r="AR115" s="974"/>
      <c r="AS115" s="974"/>
      <c r="AT115" s="975"/>
      <c r="AU115" s="983"/>
      <c r="AV115" s="984"/>
      <c r="AW115" s="984"/>
      <c r="AX115" s="984"/>
      <c r="AY115" s="984"/>
      <c r="AZ115" s="859" t="s">
        <v>457</v>
      </c>
      <c r="BA115" s="794"/>
      <c r="BB115" s="794"/>
      <c r="BC115" s="794"/>
      <c r="BD115" s="794"/>
      <c r="BE115" s="794"/>
      <c r="BF115" s="794"/>
      <c r="BG115" s="794"/>
      <c r="BH115" s="794"/>
      <c r="BI115" s="794"/>
      <c r="BJ115" s="794"/>
      <c r="BK115" s="794"/>
      <c r="BL115" s="794"/>
      <c r="BM115" s="794"/>
      <c r="BN115" s="794"/>
      <c r="BO115" s="794"/>
      <c r="BP115" s="795"/>
      <c r="BQ115" s="860" t="s">
        <v>127</v>
      </c>
      <c r="BR115" s="861"/>
      <c r="BS115" s="861"/>
      <c r="BT115" s="861"/>
      <c r="BU115" s="861"/>
      <c r="BV115" s="861" t="s">
        <v>127</v>
      </c>
      <c r="BW115" s="861"/>
      <c r="BX115" s="861"/>
      <c r="BY115" s="861"/>
      <c r="BZ115" s="861"/>
      <c r="CA115" s="861" t="s">
        <v>127</v>
      </c>
      <c r="CB115" s="861"/>
      <c r="CC115" s="861"/>
      <c r="CD115" s="861"/>
      <c r="CE115" s="861"/>
      <c r="CF115" s="922" t="s">
        <v>127</v>
      </c>
      <c r="CG115" s="923"/>
      <c r="CH115" s="923"/>
      <c r="CI115" s="923"/>
      <c r="CJ115" s="923"/>
      <c r="CK115" s="978"/>
      <c r="CL115" s="865"/>
      <c r="CM115" s="859" t="s">
        <v>458</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127</v>
      </c>
      <c r="DH115" s="824"/>
      <c r="DI115" s="824"/>
      <c r="DJ115" s="824"/>
      <c r="DK115" s="825"/>
      <c r="DL115" s="826" t="s">
        <v>127</v>
      </c>
      <c r="DM115" s="824"/>
      <c r="DN115" s="824"/>
      <c r="DO115" s="824"/>
      <c r="DP115" s="825"/>
      <c r="DQ115" s="826" t="s">
        <v>127</v>
      </c>
      <c r="DR115" s="824"/>
      <c r="DS115" s="824"/>
      <c r="DT115" s="824"/>
      <c r="DU115" s="825"/>
      <c r="DV115" s="871" t="s">
        <v>127</v>
      </c>
      <c r="DW115" s="872"/>
      <c r="DX115" s="872"/>
      <c r="DY115" s="872"/>
      <c r="DZ115" s="873"/>
    </row>
    <row r="116" spans="1:130" s="247" customFormat="1" ht="26.25" customHeight="1" x14ac:dyDescent="0.15">
      <c r="A116" s="967"/>
      <c r="B116" s="968"/>
      <c r="C116" s="927" t="s">
        <v>459</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127</v>
      </c>
      <c r="AB116" s="824"/>
      <c r="AC116" s="824"/>
      <c r="AD116" s="824"/>
      <c r="AE116" s="825"/>
      <c r="AF116" s="826">
        <v>7</v>
      </c>
      <c r="AG116" s="824"/>
      <c r="AH116" s="824"/>
      <c r="AI116" s="824"/>
      <c r="AJ116" s="825"/>
      <c r="AK116" s="826" t="s">
        <v>127</v>
      </c>
      <c r="AL116" s="824"/>
      <c r="AM116" s="824"/>
      <c r="AN116" s="824"/>
      <c r="AO116" s="825"/>
      <c r="AP116" s="871" t="s">
        <v>127</v>
      </c>
      <c r="AQ116" s="872"/>
      <c r="AR116" s="872"/>
      <c r="AS116" s="872"/>
      <c r="AT116" s="873"/>
      <c r="AU116" s="983"/>
      <c r="AV116" s="984"/>
      <c r="AW116" s="984"/>
      <c r="AX116" s="984"/>
      <c r="AY116" s="984"/>
      <c r="AZ116" s="910" t="s">
        <v>460</v>
      </c>
      <c r="BA116" s="911"/>
      <c r="BB116" s="911"/>
      <c r="BC116" s="911"/>
      <c r="BD116" s="911"/>
      <c r="BE116" s="911"/>
      <c r="BF116" s="911"/>
      <c r="BG116" s="911"/>
      <c r="BH116" s="911"/>
      <c r="BI116" s="911"/>
      <c r="BJ116" s="911"/>
      <c r="BK116" s="911"/>
      <c r="BL116" s="911"/>
      <c r="BM116" s="911"/>
      <c r="BN116" s="911"/>
      <c r="BO116" s="911"/>
      <c r="BP116" s="912"/>
      <c r="BQ116" s="860" t="s">
        <v>127</v>
      </c>
      <c r="BR116" s="861"/>
      <c r="BS116" s="861"/>
      <c r="BT116" s="861"/>
      <c r="BU116" s="861"/>
      <c r="BV116" s="861" t="s">
        <v>127</v>
      </c>
      <c r="BW116" s="861"/>
      <c r="BX116" s="861"/>
      <c r="BY116" s="861"/>
      <c r="BZ116" s="861"/>
      <c r="CA116" s="861" t="s">
        <v>127</v>
      </c>
      <c r="CB116" s="861"/>
      <c r="CC116" s="861"/>
      <c r="CD116" s="861"/>
      <c r="CE116" s="861"/>
      <c r="CF116" s="922" t="s">
        <v>127</v>
      </c>
      <c r="CG116" s="923"/>
      <c r="CH116" s="923"/>
      <c r="CI116" s="923"/>
      <c r="CJ116" s="923"/>
      <c r="CK116" s="978"/>
      <c r="CL116" s="865"/>
      <c r="CM116" s="868" t="s">
        <v>461</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445</v>
      </c>
      <c r="DH116" s="824"/>
      <c r="DI116" s="824"/>
      <c r="DJ116" s="824"/>
      <c r="DK116" s="825"/>
      <c r="DL116" s="826" t="s">
        <v>127</v>
      </c>
      <c r="DM116" s="824"/>
      <c r="DN116" s="824"/>
      <c r="DO116" s="824"/>
      <c r="DP116" s="825"/>
      <c r="DQ116" s="826" t="s">
        <v>127</v>
      </c>
      <c r="DR116" s="824"/>
      <c r="DS116" s="824"/>
      <c r="DT116" s="824"/>
      <c r="DU116" s="825"/>
      <c r="DV116" s="871" t="s">
        <v>127</v>
      </c>
      <c r="DW116" s="872"/>
      <c r="DX116" s="872"/>
      <c r="DY116" s="872"/>
      <c r="DZ116" s="873"/>
    </row>
    <row r="117" spans="1:130" s="247" customFormat="1" ht="26.25" customHeight="1" x14ac:dyDescent="0.15">
      <c r="A117" s="948" t="s">
        <v>186</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462</v>
      </c>
      <c r="Z117" s="950"/>
      <c r="AA117" s="955">
        <v>2747898</v>
      </c>
      <c r="AB117" s="956"/>
      <c r="AC117" s="956"/>
      <c r="AD117" s="956"/>
      <c r="AE117" s="957"/>
      <c r="AF117" s="958">
        <v>2813561</v>
      </c>
      <c r="AG117" s="956"/>
      <c r="AH117" s="956"/>
      <c r="AI117" s="956"/>
      <c r="AJ117" s="957"/>
      <c r="AK117" s="958">
        <v>2453270</v>
      </c>
      <c r="AL117" s="956"/>
      <c r="AM117" s="956"/>
      <c r="AN117" s="956"/>
      <c r="AO117" s="957"/>
      <c r="AP117" s="959"/>
      <c r="AQ117" s="960"/>
      <c r="AR117" s="960"/>
      <c r="AS117" s="960"/>
      <c r="AT117" s="961"/>
      <c r="AU117" s="983"/>
      <c r="AV117" s="984"/>
      <c r="AW117" s="984"/>
      <c r="AX117" s="984"/>
      <c r="AY117" s="984"/>
      <c r="AZ117" s="910" t="s">
        <v>463</v>
      </c>
      <c r="BA117" s="911"/>
      <c r="BB117" s="911"/>
      <c r="BC117" s="911"/>
      <c r="BD117" s="911"/>
      <c r="BE117" s="911"/>
      <c r="BF117" s="911"/>
      <c r="BG117" s="911"/>
      <c r="BH117" s="911"/>
      <c r="BI117" s="911"/>
      <c r="BJ117" s="911"/>
      <c r="BK117" s="911"/>
      <c r="BL117" s="911"/>
      <c r="BM117" s="911"/>
      <c r="BN117" s="911"/>
      <c r="BO117" s="911"/>
      <c r="BP117" s="912"/>
      <c r="BQ117" s="860" t="s">
        <v>127</v>
      </c>
      <c r="BR117" s="861"/>
      <c r="BS117" s="861"/>
      <c r="BT117" s="861"/>
      <c r="BU117" s="861"/>
      <c r="BV117" s="861" t="s">
        <v>127</v>
      </c>
      <c r="BW117" s="861"/>
      <c r="BX117" s="861"/>
      <c r="BY117" s="861"/>
      <c r="BZ117" s="861"/>
      <c r="CA117" s="861" t="s">
        <v>127</v>
      </c>
      <c r="CB117" s="861"/>
      <c r="CC117" s="861"/>
      <c r="CD117" s="861"/>
      <c r="CE117" s="861"/>
      <c r="CF117" s="922" t="s">
        <v>127</v>
      </c>
      <c r="CG117" s="923"/>
      <c r="CH117" s="923"/>
      <c r="CI117" s="923"/>
      <c r="CJ117" s="923"/>
      <c r="CK117" s="978"/>
      <c r="CL117" s="865"/>
      <c r="CM117" s="868" t="s">
        <v>464</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127</v>
      </c>
      <c r="DH117" s="824"/>
      <c r="DI117" s="824"/>
      <c r="DJ117" s="824"/>
      <c r="DK117" s="825"/>
      <c r="DL117" s="826" t="s">
        <v>127</v>
      </c>
      <c r="DM117" s="824"/>
      <c r="DN117" s="824"/>
      <c r="DO117" s="824"/>
      <c r="DP117" s="825"/>
      <c r="DQ117" s="826" t="s">
        <v>445</v>
      </c>
      <c r="DR117" s="824"/>
      <c r="DS117" s="824"/>
      <c r="DT117" s="824"/>
      <c r="DU117" s="825"/>
      <c r="DV117" s="871" t="s">
        <v>127</v>
      </c>
      <c r="DW117" s="872"/>
      <c r="DX117" s="872"/>
      <c r="DY117" s="872"/>
      <c r="DZ117" s="873"/>
    </row>
    <row r="118" spans="1:130" s="247" customFormat="1" ht="26.25" customHeight="1" x14ac:dyDescent="0.15">
      <c r="A118" s="948" t="s">
        <v>437</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435</v>
      </c>
      <c r="AB118" s="949"/>
      <c r="AC118" s="949"/>
      <c r="AD118" s="949"/>
      <c r="AE118" s="950"/>
      <c r="AF118" s="951" t="s">
        <v>307</v>
      </c>
      <c r="AG118" s="949"/>
      <c r="AH118" s="949"/>
      <c r="AI118" s="949"/>
      <c r="AJ118" s="950"/>
      <c r="AK118" s="951" t="s">
        <v>306</v>
      </c>
      <c r="AL118" s="949"/>
      <c r="AM118" s="949"/>
      <c r="AN118" s="949"/>
      <c r="AO118" s="950"/>
      <c r="AP118" s="952" t="s">
        <v>436</v>
      </c>
      <c r="AQ118" s="953"/>
      <c r="AR118" s="953"/>
      <c r="AS118" s="953"/>
      <c r="AT118" s="954"/>
      <c r="AU118" s="983"/>
      <c r="AV118" s="984"/>
      <c r="AW118" s="984"/>
      <c r="AX118" s="984"/>
      <c r="AY118" s="984"/>
      <c r="AZ118" s="926" t="s">
        <v>465</v>
      </c>
      <c r="BA118" s="927"/>
      <c r="BB118" s="927"/>
      <c r="BC118" s="927"/>
      <c r="BD118" s="927"/>
      <c r="BE118" s="927"/>
      <c r="BF118" s="927"/>
      <c r="BG118" s="927"/>
      <c r="BH118" s="927"/>
      <c r="BI118" s="927"/>
      <c r="BJ118" s="927"/>
      <c r="BK118" s="927"/>
      <c r="BL118" s="927"/>
      <c r="BM118" s="927"/>
      <c r="BN118" s="927"/>
      <c r="BO118" s="927"/>
      <c r="BP118" s="928"/>
      <c r="BQ118" s="929" t="s">
        <v>127</v>
      </c>
      <c r="BR118" s="892"/>
      <c r="BS118" s="892"/>
      <c r="BT118" s="892"/>
      <c r="BU118" s="892"/>
      <c r="BV118" s="892" t="s">
        <v>127</v>
      </c>
      <c r="BW118" s="892"/>
      <c r="BX118" s="892"/>
      <c r="BY118" s="892"/>
      <c r="BZ118" s="892"/>
      <c r="CA118" s="892" t="s">
        <v>445</v>
      </c>
      <c r="CB118" s="892"/>
      <c r="CC118" s="892"/>
      <c r="CD118" s="892"/>
      <c r="CE118" s="892"/>
      <c r="CF118" s="922" t="s">
        <v>127</v>
      </c>
      <c r="CG118" s="923"/>
      <c r="CH118" s="923"/>
      <c r="CI118" s="923"/>
      <c r="CJ118" s="923"/>
      <c r="CK118" s="978"/>
      <c r="CL118" s="865"/>
      <c r="CM118" s="868" t="s">
        <v>466</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127</v>
      </c>
      <c r="DH118" s="824"/>
      <c r="DI118" s="824"/>
      <c r="DJ118" s="824"/>
      <c r="DK118" s="825"/>
      <c r="DL118" s="826" t="s">
        <v>445</v>
      </c>
      <c r="DM118" s="824"/>
      <c r="DN118" s="824"/>
      <c r="DO118" s="824"/>
      <c r="DP118" s="825"/>
      <c r="DQ118" s="826" t="s">
        <v>127</v>
      </c>
      <c r="DR118" s="824"/>
      <c r="DS118" s="824"/>
      <c r="DT118" s="824"/>
      <c r="DU118" s="825"/>
      <c r="DV118" s="871" t="s">
        <v>445</v>
      </c>
      <c r="DW118" s="872"/>
      <c r="DX118" s="872"/>
      <c r="DY118" s="872"/>
      <c r="DZ118" s="873"/>
    </row>
    <row r="119" spans="1:130" s="247" customFormat="1" ht="26.25" customHeight="1" x14ac:dyDescent="0.15">
      <c r="A119" s="862" t="s">
        <v>440</v>
      </c>
      <c r="B119" s="863"/>
      <c r="C119" s="938" t="s">
        <v>441</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127</v>
      </c>
      <c r="AB119" s="942"/>
      <c r="AC119" s="942"/>
      <c r="AD119" s="942"/>
      <c r="AE119" s="943"/>
      <c r="AF119" s="944" t="s">
        <v>127</v>
      </c>
      <c r="AG119" s="942"/>
      <c r="AH119" s="942"/>
      <c r="AI119" s="942"/>
      <c r="AJ119" s="943"/>
      <c r="AK119" s="944" t="s">
        <v>127</v>
      </c>
      <c r="AL119" s="942"/>
      <c r="AM119" s="942"/>
      <c r="AN119" s="942"/>
      <c r="AO119" s="943"/>
      <c r="AP119" s="945" t="s">
        <v>445</v>
      </c>
      <c r="AQ119" s="946"/>
      <c r="AR119" s="946"/>
      <c r="AS119" s="946"/>
      <c r="AT119" s="947"/>
      <c r="AU119" s="985"/>
      <c r="AV119" s="986"/>
      <c r="AW119" s="986"/>
      <c r="AX119" s="986"/>
      <c r="AY119" s="986"/>
      <c r="AZ119" s="278" t="s">
        <v>186</v>
      </c>
      <c r="BA119" s="278"/>
      <c r="BB119" s="278"/>
      <c r="BC119" s="278"/>
      <c r="BD119" s="278"/>
      <c r="BE119" s="278"/>
      <c r="BF119" s="278"/>
      <c r="BG119" s="278"/>
      <c r="BH119" s="278"/>
      <c r="BI119" s="278"/>
      <c r="BJ119" s="278"/>
      <c r="BK119" s="278"/>
      <c r="BL119" s="278"/>
      <c r="BM119" s="278"/>
      <c r="BN119" s="278"/>
      <c r="BO119" s="924" t="s">
        <v>467</v>
      </c>
      <c r="BP119" s="925"/>
      <c r="BQ119" s="929">
        <v>28137472</v>
      </c>
      <c r="BR119" s="892"/>
      <c r="BS119" s="892"/>
      <c r="BT119" s="892"/>
      <c r="BU119" s="892"/>
      <c r="BV119" s="892">
        <v>26130079</v>
      </c>
      <c r="BW119" s="892"/>
      <c r="BX119" s="892"/>
      <c r="BY119" s="892"/>
      <c r="BZ119" s="892"/>
      <c r="CA119" s="892">
        <v>24708664</v>
      </c>
      <c r="CB119" s="892"/>
      <c r="CC119" s="892"/>
      <c r="CD119" s="892"/>
      <c r="CE119" s="892"/>
      <c r="CF119" s="790"/>
      <c r="CG119" s="791"/>
      <c r="CH119" s="791"/>
      <c r="CI119" s="791"/>
      <c r="CJ119" s="881"/>
      <c r="CK119" s="979"/>
      <c r="CL119" s="867"/>
      <c r="CM119" s="885" t="s">
        <v>468</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127</v>
      </c>
      <c r="DH119" s="807"/>
      <c r="DI119" s="807"/>
      <c r="DJ119" s="807"/>
      <c r="DK119" s="808"/>
      <c r="DL119" s="809" t="s">
        <v>127</v>
      </c>
      <c r="DM119" s="807"/>
      <c r="DN119" s="807"/>
      <c r="DO119" s="807"/>
      <c r="DP119" s="808"/>
      <c r="DQ119" s="809" t="s">
        <v>127</v>
      </c>
      <c r="DR119" s="807"/>
      <c r="DS119" s="807"/>
      <c r="DT119" s="807"/>
      <c r="DU119" s="808"/>
      <c r="DV119" s="895" t="s">
        <v>445</v>
      </c>
      <c r="DW119" s="896"/>
      <c r="DX119" s="896"/>
      <c r="DY119" s="896"/>
      <c r="DZ119" s="897"/>
    </row>
    <row r="120" spans="1:130" s="247" customFormat="1" ht="26.25" customHeight="1" x14ac:dyDescent="0.15">
      <c r="A120" s="864"/>
      <c r="B120" s="865"/>
      <c r="C120" s="868" t="s">
        <v>444</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445</v>
      </c>
      <c r="AB120" s="824"/>
      <c r="AC120" s="824"/>
      <c r="AD120" s="824"/>
      <c r="AE120" s="825"/>
      <c r="AF120" s="826" t="s">
        <v>127</v>
      </c>
      <c r="AG120" s="824"/>
      <c r="AH120" s="824"/>
      <c r="AI120" s="824"/>
      <c r="AJ120" s="825"/>
      <c r="AK120" s="826" t="s">
        <v>127</v>
      </c>
      <c r="AL120" s="824"/>
      <c r="AM120" s="824"/>
      <c r="AN120" s="824"/>
      <c r="AO120" s="825"/>
      <c r="AP120" s="871" t="s">
        <v>127</v>
      </c>
      <c r="AQ120" s="872"/>
      <c r="AR120" s="872"/>
      <c r="AS120" s="872"/>
      <c r="AT120" s="873"/>
      <c r="AU120" s="930" t="s">
        <v>469</v>
      </c>
      <c r="AV120" s="931"/>
      <c r="AW120" s="931"/>
      <c r="AX120" s="931"/>
      <c r="AY120" s="932"/>
      <c r="AZ120" s="907" t="s">
        <v>470</v>
      </c>
      <c r="BA120" s="852"/>
      <c r="BB120" s="852"/>
      <c r="BC120" s="852"/>
      <c r="BD120" s="852"/>
      <c r="BE120" s="852"/>
      <c r="BF120" s="852"/>
      <c r="BG120" s="852"/>
      <c r="BH120" s="852"/>
      <c r="BI120" s="852"/>
      <c r="BJ120" s="852"/>
      <c r="BK120" s="852"/>
      <c r="BL120" s="852"/>
      <c r="BM120" s="852"/>
      <c r="BN120" s="852"/>
      <c r="BO120" s="852"/>
      <c r="BP120" s="853"/>
      <c r="BQ120" s="908">
        <v>2402235</v>
      </c>
      <c r="BR120" s="889"/>
      <c r="BS120" s="889"/>
      <c r="BT120" s="889"/>
      <c r="BU120" s="889"/>
      <c r="BV120" s="889">
        <v>1738217</v>
      </c>
      <c r="BW120" s="889"/>
      <c r="BX120" s="889"/>
      <c r="BY120" s="889"/>
      <c r="BZ120" s="889"/>
      <c r="CA120" s="889">
        <v>1335646</v>
      </c>
      <c r="CB120" s="889"/>
      <c r="CC120" s="889"/>
      <c r="CD120" s="889"/>
      <c r="CE120" s="889"/>
      <c r="CF120" s="913">
        <v>16.2</v>
      </c>
      <c r="CG120" s="914"/>
      <c r="CH120" s="914"/>
      <c r="CI120" s="914"/>
      <c r="CJ120" s="914"/>
      <c r="CK120" s="915" t="s">
        <v>471</v>
      </c>
      <c r="CL120" s="899"/>
      <c r="CM120" s="899"/>
      <c r="CN120" s="899"/>
      <c r="CO120" s="900"/>
      <c r="CP120" s="919" t="s">
        <v>472</v>
      </c>
      <c r="CQ120" s="920"/>
      <c r="CR120" s="920"/>
      <c r="CS120" s="920"/>
      <c r="CT120" s="920"/>
      <c r="CU120" s="920"/>
      <c r="CV120" s="920"/>
      <c r="CW120" s="920"/>
      <c r="CX120" s="920"/>
      <c r="CY120" s="920"/>
      <c r="CZ120" s="920"/>
      <c r="DA120" s="920"/>
      <c r="DB120" s="920"/>
      <c r="DC120" s="920"/>
      <c r="DD120" s="920"/>
      <c r="DE120" s="920"/>
      <c r="DF120" s="921"/>
      <c r="DG120" s="908">
        <v>12437546</v>
      </c>
      <c r="DH120" s="889"/>
      <c r="DI120" s="889"/>
      <c r="DJ120" s="889"/>
      <c r="DK120" s="889"/>
      <c r="DL120" s="889">
        <v>12154954</v>
      </c>
      <c r="DM120" s="889"/>
      <c r="DN120" s="889"/>
      <c r="DO120" s="889"/>
      <c r="DP120" s="889"/>
      <c r="DQ120" s="889">
        <v>11682146</v>
      </c>
      <c r="DR120" s="889"/>
      <c r="DS120" s="889"/>
      <c r="DT120" s="889"/>
      <c r="DU120" s="889"/>
      <c r="DV120" s="890">
        <v>141.9</v>
      </c>
      <c r="DW120" s="890"/>
      <c r="DX120" s="890"/>
      <c r="DY120" s="890"/>
      <c r="DZ120" s="891"/>
    </row>
    <row r="121" spans="1:130" s="247" customFormat="1" ht="26.25" customHeight="1" x14ac:dyDescent="0.15">
      <c r="A121" s="864"/>
      <c r="B121" s="865"/>
      <c r="C121" s="910" t="s">
        <v>473</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127</v>
      </c>
      <c r="AB121" s="824"/>
      <c r="AC121" s="824"/>
      <c r="AD121" s="824"/>
      <c r="AE121" s="825"/>
      <c r="AF121" s="826" t="s">
        <v>445</v>
      </c>
      <c r="AG121" s="824"/>
      <c r="AH121" s="824"/>
      <c r="AI121" s="824"/>
      <c r="AJ121" s="825"/>
      <c r="AK121" s="826" t="s">
        <v>445</v>
      </c>
      <c r="AL121" s="824"/>
      <c r="AM121" s="824"/>
      <c r="AN121" s="824"/>
      <c r="AO121" s="825"/>
      <c r="AP121" s="871" t="s">
        <v>127</v>
      </c>
      <c r="AQ121" s="872"/>
      <c r="AR121" s="872"/>
      <c r="AS121" s="872"/>
      <c r="AT121" s="873"/>
      <c r="AU121" s="933"/>
      <c r="AV121" s="934"/>
      <c r="AW121" s="934"/>
      <c r="AX121" s="934"/>
      <c r="AY121" s="935"/>
      <c r="AZ121" s="859" t="s">
        <v>474</v>
      </c>
      <c r="BA121" s="794"/>
      <c r="BB121" s="794"/>
      <c r="BC121" s="794"/>
      <c r="BD121" s="794"/>
      <c r="BE121" s="794"/>
      <c r="BF121" s="794"/>
      <c r="BG121" s="794"/>
      <c r="BH121" s="794"/>
      <c r="BI121" s="794"/>
      <c r="BJ121" s="794"/>
      <c r="BK121" s="794"/>
      <c r="BL121" s="794"/>
      <c r="BM121" s="794"/>
      <c r="BN121" s="794"/>
      <c r="BO121" s="794"/>
      <c r="BP121" s="795"/>
      <c r="BQ121" s="860">
        <v>4379533</v>
      </c>
      <c r="BR121" s="861"/>
      <c r="BS121" s="861"/>
      <c r="BT121" s="861"/>
      <c r="BU121" s="861"/>
      <c r="BV121" s="861">
        <v>4188945</v>
      </c>
      <c r="BW121" s="861"/>
      <c r="BX121" s="861"/>
      <c r="BY121" s="861"/>
      <c r="BZ121" s="861"/>
      <c r="CA121" s="861">
        <v>4048624</v>
      </c>
      <c r="CB121" s="861"/>
      <c r="CC121" s="861"/>
      <c r="CD121" s="861"/>
      <c r="CE121" s="861"/>
      <c r="CF121" s="922">
        <v>49.2</v>
      </c>
      <c r="CG121" s="923"/>
      <c r="CH121" s="923"/>
      <c r="CI121" s="923"/>
      <c r="CJ121" s="923"/>
      <c r="CK121" s="916"/>
      <c r="CL121" s="902"/>
      <c r="CM121" s="902"/>
      <c r="CN121" s="902"/>
      <c r="CO121" s="903"/>
      <c r="CP121" s="882" t="s">
        <v>475</v>
      </c>
      <c r="CQ121" s="883"/>
      <c r="CR121" s="883"/>
      <c r="CS121" s="883"/>
      <c r="CT121" s="883"/>
      <c r="CU121" s="883"/>
      <c r="CV121" s="883"/>
      <c r="CW121" s="883"/>
      <c r="CX121" s="883"/>
      <c r="CY121" s="883"/>
      <c r="CZ121" s="883"/>
      <c r="DA121" s="883"/>
      <c r="DB121" s="883"/>
      <c r="DC121" s="883"/>
      <c r="DD121" s="883"/>
      <c r="DE121" s="883"/>
      <c r="DF121" s="884"/>
      <c r="DG121" s="860">
        <v>315360</v>
      </c>
      <c r="DH121" s="861"/>
      <c r="DI121" s="861"/>
      <c r="DJ121" s="861"/>
      <c r="DK121" s="861"/>
      <c r="DL121" s="861">
        <v>349598</v>
      </c>
      <c r="DM121" s="861"/>
      <c r="DN121" s="861"/>
      <c r="DO121" s="861"/>
      <c r="DP121" s="861"/>
      <c r="DQ121" s="861">
        <v>310616</v>
      </c>
      <c r="DR121" s="861"/>
      <c r="DS121" s="861"/>
      <c r="DT121" s="861"/>
      <c r="DU121" s="861"/>
      <c r="DV121" s="838">
        <v>3.8</v>
      </c>
      <c r="DW121" s="838"/>
      <c r="DX121" s="838"/>
      <c r="DY121" s="838"/>
      <c r="DZ121" s="839"/>
    </row>
    <row r="122" spans="1:130" s="247" customFormat="1" ht="26.25" customHeight="1" x14ac:dyDescent="0.15">
      <c r="A122" s="864"/>
      <c r="B122" s="865"/>
      <c r="C122" s="868" t="s">
        <v>455</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127</v>
      </c>
      <c r="AB122" s="824"/>
      <c r="AC122" s="824"/>
      <c r="AD122" s="824"/>
      <c r="AE122" s="825"/>
      <c r="AF122" s="826" t="s">
        <v>127</v>
      </c>
      <c r="AG122" s="824"/>
      <c r="AH122" s="824"/>
      <c r="AI122" s="824"/>
      <c r="AJ122" s="825"/>
      <c r="AK122" s="826" t="s">
        <v>127</v>
      </c>
      <c r="AL122" s="824"/>
      <c r="AM122" s="824"/>
      <c r="AN122" s="824"/>
      <c r="AO122" s="825"/>
      <c r="AP122" s="871" t="s">
        <v>127</v>
      </c>
      <c r="AQ122" s="872"/>
      <c r="AR122" s="872"/>
      <c r="AS122" s="872"/>
      <c r="AT122" s="873"/>
      <c r="AU122" s="933"/>
      <c r="AV122" s="934"/>
      <c r="AW122" s="934"/>
      <c r="AX122" s="934"/>
      <c r="AY122" s="935"/>
      <c r="AZ122" s="926" t="s">
        <v>476</v>
      </c>
      <c r="BA122" s="927"/>
      <c r="BB122" s="927"/>
      <c r="BC122" s="927"/>
      <c r="BD122" s="927"/>
      <c r="BE122" s="927"/>
      <c r="BF122" s="927"/>
      <c r="BG122" s="927"/>
      <c r="BH122" s="927"/>
      <c r="BI122" s="927"/>
      <c r="BJ122" s="927"/>
      <c r="BK122" s="927"/>
      <c r="BL122" s="927"/>
      <c r="BM122" s="927"/>
      <c r="BN122" s="927"/>
      <c r="BO122" s="927"/>
      <c r="BP122" s="928"/>
      <c r="BQ122" s="929">
        <v>15497372</v>
      </c>
      <c r="BR122" s="892"/>
      <c r="BS122" s="892"/>
      <c r="BT122" s="892"/>
      <c r="BU122" s="892"/>
      <c r="BV122" s="892">
        <v>15186625</v>
      </c>
      <c r="BW122" s="892"/>
      <c r="BX122" s="892"/>
      <c r="BY122" s="892"/>
      <c r="BZ122" s="892"/>
      <c r="CA122" s="892">
        <v>14833765</v>
      </c>
      <c r="CB122" s="892"/>
      <c r="CC122" s="892"/>
      <c r="CD122" s="892"/>
      <c r="CE122" s="892"/>
      <c r="CF122" s="893">
        <v>180.2</v>
      </c>
      <c r="CG122" s="894"/>
      <c r="CH122" s="894"/>
      <c r="CI122" s="894"/>
      <c r="CJ122" s="894"/>
      <c r="CK122" s="916"/>
      <c r="CL122" s="902"/>
      <c r="CM122" s="902"/>
      <c r="CN122" s="902"/>
      <c r="CO122" s="903"/>
      <c r="CP122" s="882" t="s">
        <v>477</v>
      </c>
      <c r="CQ122" s="883"/>
      <c r="CR122" s="883"/>
      <c r="CS122" s="883"/>
      <c r="CT122" s="883"/>
      <c r="CU122" s="883"/>
      <c r="CV122" s="883"/>
      <c r="CW122" s="883"/>
      <c r="CX122" s="883"/>
      <c r="CY122" s="883"/>
      <c r="CZ122" s="883"/>
      <c r="DA122" s="883"/>
      <c r="DB122" s="883"/>
      <c r="DC122" s="883"/>
      <c r="DD122" s="883"/>
      <c r="DE122" s="883"/>
      <c r="DF122" s="884"/>
      <c r="DG122" s="860">
        <v>4176</v>
      </c>
      <c r="DH122" s="861"/>
      <c r="DI122" s="861"/>
      <c r="DJ122" s="861"/>
      <c r="DK122" s="861"/>
      <c r="DL122" s="861">
        <v>4163</v>
      </c>
      <c r="DM122" s="861"/>
      <c r="DN122" s="861"/>
      <c r="DO122" s="861"/>
      <c r="DP122" s="861"/>
      <c r="DQ122" s="861">
        <v>4142</v>
      </c>
      <c r="DR122" s="861"/>
      <c r="DS122" s="861"/>
      <c r="DT122" s="861"/>
      <c r="DU122" s="861"/>
      <c r="DV122" s="838">
        <v>0.1</v>
      </c>
      <c r="DW122" s="838"/>
      <c r="DX122" s="838"/>
      <c r="DY122" s="838"/>
      <c r="DZ122" s="839"/>
    </row>
    <row r="123" spans="1:130" s="247" customFormat="1" ht="26.25" customHeight="1" x14ac:dyDescent="0.15">
      <c r="A123" s="864"/>
      <c r="B123" s="865"/>
      <c r="C123" s="868" t="s">
        <v>461</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127</v>
      </c>
      <c r="AB123" s="824"/>
      <c r="AC123" s="824"/>
      <c r="AD123" s="824"/>
      <c r="AE123" s="825"/>
      <c r="AF123" s="826" t="s">
        <v>127</v>
      </c>
      <c r="AG123" s="824"/>
      <c r="AH123" s="824"/>
      <c r="AI123" s="824"/>
      <c r="AJ123" s="825"/>
      <c r="AK123" s="826" t="s">
        <v>127</v>
      </c>
      <c r="AL123" s="824"/>
      <c r="AM123" s="824"/>
      <c r="AN123" s="824"/>
      <c r="AO123" s="825"/>
      <c r="AP123" s="871" t="s">
        <v>127</v>
      </c>
      <c r="AQ123" s="872"/>
      <c r="AR123" s="872"/>
      <c r="AS123" s="872"/>
      <c r="AT123" s="873"/>
      <c r="AU123" s="936"/>
      <c r="AV123" s="937"/>
      <c r="AW123" s="937"/>
      <c r="AX123" s="937"/>
      <c r="AY123" s="937"/>
      <c r="AZ123" s="278" t="s">
        <v>186</v>
      </c>
      <c r="BA123" s="278"/>
      <c r="BB123" s="278"/>
      <c r="BC123" s="278"/>
      <c r="BD123" s="278"/>
      <c r="BE123" s="278"/>
      <c r="BF123" s="278"/>
      <c r="BG123" s="278"/>
      <c r="BH123" s="278"/>
      <c r="BI123" s="278"/>
      <c r="BJ123" s="278"/>
      <c r="BK123" s="278"/>
      <c r="BL123" s="278"/>
      <c r="BM123" s="278"/>
      <c r="BN123" s="278"/>
      <c r="BO123" s="924" t="s">
        <v>478</v>
      </c>
      <c r="BP123" s="925"/>
      <c r="BQ123" s="879">
        <v>22279140</v>
      </c>
      <c r="BR123" s="880"/>
      <c r="BS123" s="880"/>
      <c r="BT123" s="880"/>
      <c r="BU123" s="880"/>
      <c r="BV123" s="880">
        <v>21113787</v>
      </c>
      <c r="BW123" s="880"/>
      <c r="BX123" s="880"/>
      <c r="BY123" s="880"/>
      <c r="BZ123" s="880"/>
      <c r="CA123" s="880">
        <v>20218035</v>
      </c>
      <c r="CB123" s="880"/>
      <c r="CC123" s="880"/>
      <c r="CD123" s="880"/>
      <c r="CE123" s="880"/>
      <c r="CF123" s="790"/>
      <c r="CG123" s="791"/>
      <c r="CH123" s="791"/>
      <c r="CI123" s="791"/>
      <c r="CJ123" s="881"/>
      <c r="CK123" s="916"/>
      <c r="CL123" s="902"/>
      <c r="CM123" s="902"/>
      <c r="CN123" s="902"/>
      <c r="CO123" s="903"/>
      <c r="CP123" s="882"/>
      <c r="CQ123" s="883"/>
      <c r="CR123" s="883"/>
      <c r="CS123" s="883"/>
      <c r="CT123" s="883"/>
      <c r="CU123" s="883"/>
      <c r="CV123" s="883"/>
      <c r="CW123" s="883"/>
      <c r="CX123" s="883"/>
      <c r="CY123" s="883"/>
      <c r="CZ123" s="883"/>
      <c r="DA123" s="883"/>
      <c r="DB123" s="883"/>
      <c r="DC123" s="883"/>
      <c r="DD123" s="883"/>
      <c r="DE123" s="883"/>
      <c r="DF123" s="884"/>
      <c r="DG123" s="823"/>
      <c r="DH123" s="824"/>
      <c r="DI123" s="824"/>
      <c r="DJ123" s="824"/>
      <c r="DK123" s="825"/>
      <c r="DL123" s="826"/>
      <c r="DM123" s="824"/>
      <c r="DN123" s="824"/>
      <c r="DO123" s="824"/>
      <c r="DP123" s="825"/>
      <c r="DQ123" s="826"/>
      <c r="DR123" s="824"/>
      <c r="DS123" s="824"/>
      <c r="DT123" s="824"/>
      <c r="DU123" s="825"/>
      <c r="DV123" s="871"/>
      <c r="DW123" s="872"/>
      <c r="DX123" s="872"/>
      <c r="DY123" s="872"/>
      <c r="DZ123" s="873"/>
    </row>
    <row r="124" spans="1:130" s="247" customFormat="1" ht="26.25" customHeight="1" thickBot="1" x14ac:dyDescent="0.2">
      <c r="A124" s="864"/>
      <c r="B124" s="865"/>
      <c r="C124" s="868" t="s">
        <v>464</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127</v>
      </c>
      <c r="AB124" s="824"/>
      <c r="AC124" s="824"/>
      <c r="AD124" s="824"/>
      <c r="AE124" s="825"/>
      <c r="AF124" s="826" t="s">
        <v>127</v>
      </c>
      <c r="AG124" s="824"/>
      <c r="AH124" s="824"/>
      <c r="AI124" s="824"/>
      <c r="AJ124" s="825"/>
      <c r="AK124" s="826" t="s">
        <v>127</v>
      </c>
      <c r="AL124" s="824"/>
      <c r="AM124" s="824"/>
      <c r="AN124" s="824"/>
      <c r="AO124" s="825"/>
      <c r="AP124" s="871" t="s">
        <v>127</v>
      </c>
      <c r="AQ124" s="872"/>
      <c r="AR124" s="872"/>
      <c r="AS124" s="872"/>
      <c r="AT124" s="873"/>
      <c r="AU124" s="874" t="s">
        <v>479</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70.099999999999994</v>
      </c>
      <c r="BR124" s="878"/>
      <c r="BS124" s="878"/>
      <c r="BT124" s="878"/>
      <c r="BU124" s="878"/>
      <c r="BV124" s="878">
        <v>60.7</v>
      </c>
      <c r="BW124" s="878"/>
      <c r="BX124" s="878"/>
      <c r="BY124" s="878"/>
      <c r="BZ124" s="878"/>
      <c r="CA124" s="878">
        <v>54.5</v>
      </c>
      <c r="CB124" s="878"/>
      <c r="CC124" s="878"/>
      <c r="CD124" s="878"/>
      <c r="CE124" s="878"/>
      <c r="CF124" s="768"/>
      <c r="CG124" s="769"/>
      <c r="CH124" s="769"/>
      <c r="CI124" s="769"/>
      <c r="CJ124" s="909"/>
      <c r="CK124" s="917"/>
      <c r="CL124" s="917"/>
      <c r="CM124" s="917"/>
      <c r="CN124" s="917"/>
      <c r="CO124" s="918"/>
      <c r="CP124" s="882" t="s">
        <v>480</v>
      </c>
      <c r="CQ124" s="883"/>
      <c r="CR124" s="883"/>
      <c r="CS124" s="883"/>
      <c r="CT124" s="883"/>
      <c r="CU124" s="883"/>
      <c r="CV124" s="883"/>
      <c r="CW124" s="883"/>
      <c r="CX124" s="883"/>
      <c r="CY124" s="883"/>
      <c r="CZ124" s="883"/>
      <c r="DA124" s="883"/>
      <c r="DB124" s="883"/>
      <c r="DC124" s="883"/>
      <c r="DD124" s="883"/>
      <c r="DE124" s="883"/>
      <c r="DF124" s="884"/>
      <c r="DG124" s="806" t="s">
        <v>127</v>
      </c>
      <c r="DH124" s="807"/>
      <c r="DI124" s="807"/>
      <c r="DJ124" s="807"/>
      <c r="DK124" s="808"/>
      <c r="DL124" s="809" t="s">
        <v>127</v>
      </c>
      <c r="DM124" s="807"/>
      <c r="DN124" s="807"/>
      <c r="DO124" s="807"/>
      <c r="DP124" s="808"/>
      <c r="DQ124" s="809" t="s">
        <v>127</v>
      </c>
      <c r="DR124" s="807"/>
      <c r="DS124" s="807"/>
      <c r="DT124" s="807"/>
      <c r="DU124" s="808"/>
      <c r="DV124" s="895" t="s">
        <v>127</v>
      </c>
      <c r="DW124" s="896"/>
      <c r="DX124" s="896"/>
      <c r="DY124" s="896"/>
      <c r="DZ124" s="897"/>
    </row>
    <row r="125" spans="1:130" s="247" customFormat="1" ht="26.25" customHeight="1" x14ac:dyDescent="0.15">
      <c r="A125" s="864"/>
      <c r="B125" s="865"/>
      <c r="C125" s="868" t="s">
        <v>466</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127</v>
      </c>
      <c r="AB125" s="824"/>
      <c r="AC125" s="824"/>
      <c r="AD125" s="824"/>
      <c r="AE125" s="825"/>
      <c r="AF125" s="826" t="s">
        <v>127</v>
      </c>
      <c r="AG125" s="824"/>
      <c r="AH125" s="824"/>
      <c r="AI125" s="824"/>
      <c r="AJ125" s="825"/>
      <c r="AK125" s="826" t="s">
        <v>445</v>
      </c>
      <c r="AL125" s="824"/>
      <c r="AM125" s="824"/>
      <c r="AN125" s="824"/>
      <c r="AO125" s="825"/>
      <c r="AP125" s="871" t="s">
        <v>127</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481</v>
      </c>
      <c r="CL125" s="899"/>
      <c r="CM125" s="899"/>
      <c r="CN125" s="899"/>
      <c r="CO125" s="900"/>
      <c r="CP125" s="907" t="s">
        <v>482</v>
      </c>
      <c r="CQ125" s="852"/>
      <c r="CR125" s="852"/>
      <c r="CS125" s="852"/>
      <c r="CT125" s="852"/>
      <c r="CU125" s="852"/>
      <c r="CV125" s="852"/>
      <c r="CW125" s="852"/>
      <c r="CX125" s="852"/>
      <c r="CY125" s="852"/>
      <c r="CZ125" s="852"/>
      <c r="DA125" s="852"/>
      <c r="DB125" s="852"/>
      <c r="DC125" s="852"/>
      <c r="DD125" s="852"/>
      <c r="DE125" s="852"/>
      <c r="DF125" s="853"/>
      <c r="DG125" s="908" t="s">
        <v>127</v>
      </c>
      <c r="DH125" s="889"/>
      <c r="DI125" s="889"/>
      <c r="DJ125" s="889"/>
      <c r="DK125" s="889"/>
      <c r="DL125" s="889" t="s">
        <v>445</v>
      </c>
      <c r="DM125" s="889"/>
      <c r="DN125" s="889"/>
      <c r="DO125" s="889"/>
      <c r="DP125" s="889"/>
      <c r="DQ125" s="889" t="s">
        <v>127</v>
      </c>
      <c r="DR125" s="889"/>
      <c r="DS125" s="889"/>
      <c r="DT125" s="889"/>
      <c r="DU125" s="889"/>
      <c r="DV125" s="890" t="s">
        <v>127</v>
      </c>
      <c r="DW125" s="890"/>
      <c r="DX125" s="890"/>
      <c r="DY125" s="890"/>
      <c r="DZ125" s="891"/>
    </row>
    <row r="126" spans="1:130" s="247" customFormat="1" ht="26.25" customHeight="1" thickBot="1" x14ac:dyDescent="0.2">
      <c r="A126" s="864"/>
      <c r="B126" s="865"/>
      <c r="C126" s="868" t="s">
        <v>468</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445</v>
      </c>
      <c r="AB126" s="824"/>
      <c r="AC126" s="824"/>
      <c r="AD126" s="824"/>
      <c r="AE126" s="825"/>
      <c r="AF126" s="826" t="s">
        <v>127</v>
      </c>
      <c r="AG126" s="824"/>
      <c r="AH126" s="824"/>
      <c r="AI126" s="824"/>
      <c r="AJ126" s="825"/>
      <c r="AK126" s="826" t="s">
        <v>445</v>
      </c>
      <c r="AL126" s="824"/>
      <c r="AM126" s="824"/>
      <c r="AN126" s="824"/>
      <c r="AO126" s="825"/>
      <c r="AP126" s="871" t="s">
        <v>445</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483</v>
      </c>
      <c r="CQ126" s="794"/>
      <c r="CR126" s="794"/>
      <c r="CS126" s="794"/>
      <c r="CT126" s="794"/>
      <c r="CU126" s="794"/>
      <c r="CV126" s="794"/>
      <c r="CW126" s="794"/>
      <c r="CX126" s="794"/>
      <c r="CY126" s="794"/>
      <c r="CZ126" s="794"/>
      <c r="DA126" s="794"/>
      <c r="DB126" s="794"/>
      <c r="DC126" s="794"/>
      <c r="DD126" s="794"/>
      <c r="DE126" s="794"/>
      <c r="DF126" s="795"/>
      <c r="DG126" s="860" t="s">
        <v>127</v>
      </c>
      <c r="DH126" s="861"/>
      <c r="DI126" s="861"/>
      <c r="DJ126" s="861"/>
      <c r="DK126" s="861"/>
      <c r="DL126" s="861" t="s">
        <v>445</v>
      </c>
      <c r="DM126" s="861"/>
      <c r="DN126" s="861"/>
      <c r="DO126" s="861"/>
      <c r="DP126" s="861"/>
      <c r="DQ126" s="861" t="s">
        <v>445</v>
      </c>
      <c r="DR126" s="861"/>
      <c r="DS126" s="861"/>
      <c r="DT126" s="861"/>
      <c r="DU126" s="861"/>
      <c r="DV126" s="838" t="s">
        <v>445</v>
      </c>
      <c r="DW126" s="838"/>
      <c r="DX126" s="838"/>
      <c r="DY126" s="838"/>
      <c r="DZ126" s="839"/>
    </row>
    <row r="127" spans="1:130" s="247" customFormat="1" ht="26.25" customHeight="1" x14ac:dyDescent="0.15">
      <c r="A127" s="866"/>
      <c r="B127" s="867"/>
      <c r="C127" s="885" t="s">
        <v>484</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127</v>
      </c>
      <c r="AB127" s="824"/>
      <c r="AC127" s="824"/>
      <c r="AD127" s="824"/>
      <c r="AE127" s="825"/>
      <c r="AF127" s="826" t="s">
        <v>127</v>
      </c>
      <c r="AG127" s="824"/>
      <c r="AH127" s="824"/>
      <c r="AI127" s="824"/>
      <c r="AJ127" s="825"/>
      <c r="AK127" s="826" t="s">
        <v>127</v>
      </c>
      <c r="AL127" s="824"/>
      <c r="AM127" s="824"/>
      <c r="AN127" s="824"/>
      <c r="AO127" s="825"/>
      <c r="AP127" s="871" t="s">
        <v>445</v>
      </c>
      <c r="AQ127" s="872"/>
      <c r="AR127" s="872"/>
      <c r="AS127" s="872"/>
      <c r="AT127" s="873"/>
      <c r="AU127" s="283"/>
      <c r="AV127" s="283"/>
      <c r="AW127" s="283"/>
      <c r="AX127" s="888" t="s">
        <v>485</v>
      </c>
      <c r="AY127" s="856"/>
      <c r="AZ127" s="856"/>
      <c r="BA127" s="856"/>
      <c r="BB127" s="856"/>
      <c r="BC127" s="856"/>
      <c r="BD127" s="856"/>
      <c r="BE127" s="857"/>
      <c r="BF127" s="855" t="s">
        <v>486</v>
      </c>
      <c r="BG127" s="856"/>
      <c r="BH127" s="856"/>
      <c r="BI127" s="856"/>
      <c r="BJ127" s="856"/>
      <c r="BK127" s="856"/>
      <c r="BL127" s="857"/>
      <c r="BM127" s="855" t="s">
        <v>487</v>
      </c>
      <c r="BN127" s="856"/>
      <c r="BO127" s="856"/>
      <c r="BP127" s="856"/>
      <c r="BQ127" s="856"/>
      <c r="BR127" s="856"/>
      <c r="BS127" s="857"/>
      <c r="BT127" s="855" t="s">
        <v>488</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489</v>
      </c>
      <c r="CQ127" s="794"/>
      <c r="CR127" s="794"/>
      <c r="CS127" s="794"/>
      <c r="CT127" s="794"/>
      <c r="CU127" s="794"/>
      <c r="CV127" s="794"/>
      <c r="CW127" s="794"/>
      <c r="CX127" s="794"/>
      <c r="CY127" s="794"/>
      <c r="CZ127" s="794"/>
      <c r="DA127" s="794"/>
      <c r="DB127" s="794"/>
      <c r="DC127" s="794"/>
      <c r="DD127" s="794"/>
      <c r="DE127" s="794"/>
      <c r="DF127" s="795"/>
      <c r="DG127" s="860" t="s">
        <v>445</v>
      </c>
      <c r="DH127" s="861"/>
      <c r="DI127" s="861"/>
      <c r="DJ127" s="861"/>
      <c r="DK127" s="861"/>
      <c r="DL127" s="861" t="s">
        <v>445</v>
      </c>
      <c r="DM127" s="861"/>
      <c r="DN127" s="861"/>
      <c r="DO127" s="861"/>
      <c r="DP127" s="861"/>
      <c r="DQ127" s="861" t="s">
        <v>127</v>
      </c>
      <c r="DR127" s="861"/>
      <c r="DS127" s="861"/>
      <c r="DT127" s="861"/>
      <c r="DU127" s="861"/>
      <c r="DV127" s="838" t="s">
        <v>127</v>
      </c>
      <c r="DW127" s="838"/>
      <c r="DX127" s="838"/>
      <c r="DY127" s="838"/>
      <c r="DZ127" s="839"/>
    </row>
    <row r="128" spans="1:130" s="247" customFormat="1" ht="26.25" customHeight="1" thickBot="1" x14ac:dyDescent="0.2">
      <c r="A128" s="840" t="s">
        <v>490</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491</v>
      </c>
      <c r="X128" s="842"/>
      <c r="Y128" s="842"/>
      <c r="Z128" s="843"/>
      <c r="AA128" s="844">
        <v>318849</v>
      </c>
      <c r="AB128" s="845"/>
      <c r="AC128" s="845"/>
      <c r="AD128" s="845"/>
      <c r="AE128" s="846"/>
      <c r="AF128" s="847">
        <v>317374</v>
      </c>
      <c r="AG128" s="845"/>
      <c r="AH128" s="845"/>
      <c r="AI128" s="845"/>
      <c r="AJ128" s="846"/>
      <c r="AK128" s="847">
        <v>330814</v>
      </c>
      <c r="AL128" s="845"/>
      <c r="AM128" s="845"/>
      <c r="AN128" s="845"/>
      <c r="AO128" s="846"/>
      <c r="AP128" s="848"/>
      <c r="AQ128" s="849"/>
      <c r="AR128" s="849"/>
      <c r="AS128" s="849"/>
      <c r="AT128" s="850"/>
      <c r="AU128" s="283"/>
      <c r="AV128" s="283"/>
      <c r="AW128" s="283"/>
      <c r="AX128" s="851" t="s">
        <v>492</v>
      </c>
      <c r="AY128" s="852"/>
      <c r="AZ128" s="852"/>
      <c r="BA128" s="852"/>
      <c r="BB128" s="852"/>
      <c r="BC128" s="852"/>
      <c r="BD128" s="852"/>
      <c r="BE128" s="853"/>
      <c r="BF128" s="830" t="s">
        <v>127</v>
      </c>
      <c r="BG128" s="831"/>
      <c r="BH128" s="831"/>
      <c r="BI128" s="831"/>
      <c r="BJ128" s="831"/>
      <c r="BK128" s="831"/>
      <c r="BL128" s="854"/>
      <c r="BM128" s="830">
        <v>13.43</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493</v>
      </c>
      <c r="CQ128" s="772"/>
      <c r="CR128" s="772"/>
      <c r="CS128" s="772"/>
      <c r="CT128" s="772"/>
      <c r="CU128" s="772"/>
      <c r="CV128" s="772"/>
      <c r="CW128" s="772"/>
      <c r="CX128" s="772"/>
      <c r="CY128" s="772"/>
      <c r="CZ128" s="772"/>
      <c r="DA128" s="772"/>
      <c r="DB128" s="772"/>
      <c r="DC128" s="772"/>
      <c r="DD128" s="772"/>
      <c r="DE128" s="772"/>
      <c r="DF128" s="773"/>
      <c r="DG128" s="834" t="s">
        <v>445</v>
      </c>
      <c r="DH128" s="835"/>
      <c r="DI128" s="835"/>
      <c r="DJ128" s="835"/>
      <c r="DK128" s="835"/>
      <c r="DL128" s="835" t="s">
        <v>127</v>
      </c>
      <c r="DM128" s="835"/>
      <c r="DN128" s="835"/>
      <c r="DO128" s="835"/>
      <c r="DP128" s="835"/>
      <c r="DQ128" s="835" t="s">
        <v>445</v>
      </c>
      <c r="DR128" s="835"/>
      <c r="DS128" s="835"/>
      <c r="DT128" s="835"/>
      <c r="DU128" s="835"/>
      <c r="DV128" s="836" t="s">
        <v>127</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494</v>
      </c>
      <c r="X129" s="821"/>
      <c r="Y129" s="821"/>
      <c r="Z129" s="822"/>
      <c r="AA129" s="823">
        <v>9577551</v>
      </c>
      <c r="AB129" s="824"/>
      <c r="AC129" s="824"/>
      <c r="AD129" s="824"/>
      <c r="AE129" s="825"/>
      <c r="AF129" s="826">
        <v>9544235</v>
      </c>
      <c r="AG129" s="824"/>
      <c r="AH129" s="824"/>
      <c r="AI129" s="824"/>
      <c r="AJ129" s="825"/>
      <c r="AK129" s="826">
        <v>9450782</v>
      </c>
      <c r="AL129" s="824"/>
      <c r="AM129" s="824"/>
      <c r="AN129" s="824"/>
      <c r="AO129" s="825"/>
      <c r="AP129" s="827"/>
      <c r="AQ129" s="828"/>
      <c r="AR129" s="828"/>
      <c r="AS129" s="828"/>
      <c r="AT129" s="829"/>
      <c r="AU129" s="285"/>
      <c r="AV129" s="285"/>
      <c r="AW129" s="285"/>
      <c r="AX129" s="793" t="s">
        <v>495</v>
      </c>
      <c r="AY129" s="794"/>
      <c r="AZ129" s="794"/>
      <c r="BA129" s="794"/>
      <c r="BB129" s="794"/>
      <c r="BC129" s="794"/>
      <c r="BD129" s="794"/>
      <c r="BE129" s="795"/>
      <c r="BF129" s="813" t="s">
        <v>127</v>
      </c>
      <c r="BG129" s="814"/>
      <c r="BH129" s="814"/>
      <c r="BI129" s="814"/>
      <c r="BJ129" s="814"/>
      <c r="BK129" s="814"/>
      <c r="BL129" s="815"/>
      <c r="BM129" s="813">
        <v>18.43</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496</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497</v>
      </c>
      <c r="X130" s="821"/>
      <c r="Y130" s="821"/>
      <c r="Z130" s="822"/>
      <c r="AA130" s="823">
        <v>1225202</v>
      </c>
      <c r="AB130" s="824"/>
      <c r="AC130" s="824"/>
      <c r="AD130" s="824"/>
      <c r="AE130" s="825"/>
      <c r="AF130" s="826">
        <v>1284450</v>
      </c>
      <c r="AG130" s="824"/>
      <c r="AH130" s="824"/>
      <c r="AI130" s="824"/>
      <c r="AJ130" s="825"/>
      <c r="AK130" s="826">
        <v>1218441</v>
      </c>
      <c r="AL130" s="824"/>
      <c r="AM130" s="824"/>
      <c r="AN130" s="824"/>
      <c r="AO130" s="825"/>
      <c r="AP130" s="827"/>
      <c r="AQ130" s="828"/>
      <c r="AR130" s="828"/>
      <c r="AS130" s="828"/>
      <c r="AT130" s="829"/>
      <c r="AU130" s="285"/>
      <c r="AV130" s="285"/>
      <c r="AW130" s="285"/>
      <c r="AX130" s="793" t="s">
        <v>498</v>
      </c>
      <c r="AY130" s="794"/>
      <c r="AZ130" s="794"/>
      <c r="BA130" s="794"/>
      <c r="BB130" s="794"/>
      <c r="BC130" s="794"/>
      <c r="BD130" s="794"/>
      <c r="BE130" s="795"/>
      <c r="BF130" s="796">
        <v>13.3</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499</v>
      </c>
      <c r="X131" s="804"/>
      <c r="Y131" s="804"/>
      <c r="Z131" s="805"/>
      <c r="AA131" s="806">
        <v>8352349</v>
      </c>
      <c r="AB131" s="807"/>
      <c r="AC131" s="807"/>
      <c r="AD131" s="807"/>
      <c r="AE131" s="808"/>
      <c r="AF131" s="809">
        <v>8259785</v>
      </c>
      <c r="AG131" s="807"/>
      <c r="AH131" s="807"/>
      <c r="AI131" s="807"/>
      <c r="AJ131" s="808"/>
      <c r="AK131" s="809">
        <v>8232341</v>
      </c>
      <c r="AL131" s="807"/>
      <c r="AM131" s="807"/>
      <c r="AN131" s="807"/>
      <c r="AO131" s="808"/>
      <c r="AP131" s="810"/>
      <c r="AQ131" s="811"/>
      <c r="AR131" s="811"/>
      <c r="AS131" s="811"/>
      <c r="AT131" s="812"/>
      <c r="AU131" s="285"/>
      <c r="AV131" s="285"/>
      <c r="AW131" s="285"/>
      <c r="AX131" s="771" t="s">
        <v>500</v>
      </c>
      <c r="AY131" s="772"/>
      <c r="AZ131" s="772"/>
      <c r="BA131" s="772"/>
      <c r="BB131" s="772"/>
      <c r="BC131" s="772"/>
      <c r="BD131" s="772"/>
      <c r="BE131" s="773"/>
      <c r="BF131" s="774">
        <v>54.5</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501</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502</v>
      </c>
      <c r="W132" s="784"/>
      <c r="X132" s="784"/>
      <c r="Y132" s="784"/>
      <c r="Z132" s="785"/>
      <c r="AA132" s="786">
        <v>14.413274639999999</v>
      </c>
      <c r="AB132" s="787"/>
      <c r="AC132" s="787"/>
      <c r="AD132" s="787"/>
      <c r="AE132" s="788"/>
      <c r="AF132" s="789">
        <v>14.670321319999999</v>
      </c>
      <c r="AG132" s="787"/>
      <c r="AH132" s="787"/>
      <c r="AI132" s="787"/>
      <c r="AJ132" s="788"/>
      <c r="AK132" s="789">
        <v>10.9812628</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503</v>
      </c>
      <c r="W133" s="763"/>
      <c r="X133" s="763"/>
      <c r="Y133" s="763"/>
      <c r="Z133" s="764"/>
      <c r="AA133" s="765">
        <v>14.6</v>
      </c>
      <c r="AB133" s="766"/>
      <c r="AC133" s="766"/>
      <c r="AD133" s="766"/>
      <c r="AE133" s="767"/>
      <c r="AF133" s="765">
        <v>14.7</v>
      </c>
      <c r="AG133" s="766"/>
      <c r="AH133" s="766"/>
      <c r="AI133" s="766"/>
      <c r="AJ133" s="767"/>
      <c r="AK133" s="765">
        <v>13.3</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VCUSPeqrkgPnLXMoLi+P+WH+P/guAZuVBY7Z8/Jan3hh7g9aWjUMdBGKbHENmqKy66uuGijUB7z2kRdTY29cQQ==" saltValue="XtQ9KkB/mWu41QiUp1Gwq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60" zoomScaleNormal="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Y3f/AdKkX0K7wDJjZ6La58DLj2eeg4s1ULJsKb4zD4JcX5wbSVzrXtkmM3DBYptksQL9Z74Jdx74269qdAgMFA==" saltValue="SUzI+cnPBjP/v73OyPnDN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YBpoB2QggeI6yuTEE1otWBZB3guxtdN5312QMisizwimvJkGXfVqBFXWMV094bUkOmpm40FxSoUkN0VGsRhkw==" saltValue="hWKguMBQTXV/D6fSDAbl1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507</v>
      </c>
      <c r="AP7" s="304"/>
      <c r="AQ7" s="305" t="s">
        <v>508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509</v>
      </c>
      <c r="AQ8" s="311" t="s">
        <v>510</v>
      </c>
      <c r="AR8" s="312" t="s">
        <v>511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512</v>
      </c>
      <c r="AL9" s="1193"/>
      <c r="AM9" s="1193"/>
      <c r="AN9" s="1194"/>
      <c r="AO9" s="313">
        <v>2934709</v>
      </c>
      <c r="AP9" s="313">
        <v>70844</v>
      </c>
      <c r="AQ9" s="314">
        <v>85177</v>
      </c>
      <c r="AR9" s="315">
        <v>-16.8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513</v>
      </c>
      <c r="AL10" s="1193"/>
      <c r="AM10" s="1193"/>
      <c r="AN10" s="1194"/>
      <c r="AO10" s="316">
        <v>73483</v>
      </c>
      <c r="AP10" s="316">
        <v>1774</v>
      </c>
      <c r="AQ10" s="317">
        <v>6907</v>
      </c>
      <c r="AR10" s="318">
        <v>-74.3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514</v>
      </c>
      <c r="AL11" s="1193"/>
      <c r="AM11" s="1193"/>
      <c r="AN11" s="1194"/>
      <c r="AO11" s="316">
        <v>83017</v>
      </c>
      <c r="AP11" s="316">
        <v>2004</v>
      </c>
      <c r="AQ11" s="317">
        <v>10862</v>
      </c>
      <c r="AR11" s="318">
        <v>-81.599999999999994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515</v>
      </c>
      <c r="AL12" s="1193"/>
      <c r="AM12" s="1193"/>
      <c r="AN12" s="1194"/>
      <c r="AO12" s="316" t="s">
        <v>516</v>
      </c>
      <c r="AP12" s="316" t="s">
        <v>516</v>
      </c>
      <c r="AQ12" s="317">
        <v>1188</v>
      </c>
      <c r="AR12" s="318" t="s">
        <v>516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517</v>
      </c>
      <c r="AL13" s="1193"/>
      <c r="AM13" s="1193"/>
      <c r="AN13" s="1194"/>
      <c r="AO13" s="316" t="s">
        <v>516</v>
      </c>
      <c r="AP13" s="316" t="s">
        <v>516</v>
      </c>
      <c r="AQ13" s="317">
        <v>0</v>
      </c>
      <c r="AR13" s="318" t="s">
        <v>516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518</v>
      </c>
      <c r="AL14" s="1193"/>
      <c r="AM14" s="1193"/>
      <c r="AN14" s="1194"/>
      <c r="AO14" s="316">
        <v>146248</v>
      </c>
      <c r="AP14" s="316">
        <v>3530</v>
      </c>
      <c r="AQ14" s="317">
        <v>3894</v>
      </c>
      <c r="AR14" s="318">
        <v>-9.3000000000000007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519</v>
      </c>
      <c r="AL15" s="1193"/>
      <c r="AM15" s="1193"/>
      <c r="AN15" s="1194"/>
      <c r="AO15" s="316">
        <v>120655</v>
      </c>
      <c r="AP15" s="316">
        <v>2913</v>
      </c>
      <c r="AQ15" s="317">
        <v>2213</v>
      </c>
      <c r="AR15" s="318">
        <v>31.6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520</v>
      </c>
      <c r="AL16" s="1196"/>
      <c r="AM16" s="1196"/>
      <c r="AN16" s="1197"/>
      <c r="AO16" s="316">
        <v>-357486</v>
      </c>
      <c r="AP16" s="316">
        <v>-8630</v>
      </c>
      <c r="AQ16" s="317">
        <v>-7350</v>
      </c>
      <c r="AR16" s="318">
        <v>17.399999999999999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186</v>
      </c>
      <c r="AL17" s="1196"/>
      <c r="AM17" s="1196"/>
      <c r="AN17" s="1197"/>
      <c r="AO17" s="316">
        <v>3000626</v>
      </c>
      <c r="AP17" s="316">
        <v>72435</v>
      </c>
      <c r="AQ17" s="317">
        <v>102890</v>
      </c>
      <c r="AR17" s="318">
        <v>-29.6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522</v>
      </c>
      <c r="AP20" s="324" t="s">
        <v>523</v>
      </c>
      <c r="AQ20" s="325" t="s">
        <v>524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525</v>
      </c>
      <c r="AL21" s="1190"/>
      <c r="AM21" s="1190"/>
      <c r="AN21" s="1191"/>
      <c r="AO21" s="328">
        <v>7.19</v>
      </c>
      <c r="AP21" s="329">
        <v>9.36</v>
      </c>
      <c r="AQ21" s="330">
        <v>-2.17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526</v>
      </c>
      <c r="AL22" s="1190"/>
      <c r="AM22" s="1190"/>
      <c r="AN22" s="1191"/>
      <c r="AO22" s="333">
        <v>100.1</v>
      </c>
      <c r="AP22" s="334">
        <v>97.4</v>
      </c>
      <c r="AQ22" s="335">
        <v>2.7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507</v>
      </c>
      <c r="AP30" s="304"/>
      <c r="AQ30" s="305" t="s">
        <v>508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509</v>
      </c>
      <c r="AQ31" s="311" t="s">
        <v>510</v>
      </c>
      <c r="AR31" s="312" t="s">
        <v>511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530</v>
      </c>
      <c r="AL32" s="1181"/>
      <c r="AM32" s="1181"/>
      <c r="AN32" s="1182"/>
      <c r="AO32" s="343">
        <v>1625375</v>
      </c>
      <c r="AP32" s="343">
        <v>39237</v>
      </c>
      <c r="AQ32" s="344">
        <v>58829</v>
      </c>
      <c r="AR32" s="345">
        <v>-33.299999999999997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531</v>
      </c>
      <c r="AL33" s="1181"/>
      <c r="AM33" s="1181"/>
      <c r="AN33" s="1182"/>
      <c r="AO33" s="343" t="s">
        <v>516</v>
      </c>
      <c r="AP33" s="343" t="s">
        <v>516</v>
      </c>
      <c r="AQ33" s="344" t="s">
        <v>516</v>
      </c>
      <c r="AR33" s="345" t="s">
        <v>516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532</v>
      </c>
      <c r="AL34" s="1181"/>
      <c r="AM34" s="1181"/>
      <c r="AN34" s="1182"/>
      <c r="AO34" s="343" t="s">
        <v>516</v>
      </c>
      <c r="AP34" s="343" t="s">
        <v>516</v>
      </c>
      <c r="AQ34" s="344">
        <v>5</v>
      </c>
      <c r="AR34" s="345" t="s">
        <v>516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533</v>
      </c>
      <c r="AL35" s="1181"/>
      <c r="AM35" s="1181"/>
      <c r="AN35" s="1182"/>
      <c r="AO35" s="343">
        <v>738499</v>
      </c>
      <c r="AP35" s="343">
        <v>17827</v>
      </c>
      <c r="AQ35" s="344">
        <v>16408</v>
      </c>
      <c r="AR35" s="345">
        <v>8.6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534</v>
      </c>
      <c r="AL36" s="1181"/>
      <c r="AM36" s="1181"/>
      <c r="AN36" s="1182"/>
      <c r="AO36" s="343">
        <v>89396</v>
      </c>
      <c r="AP36" s="343">
        <v>2158</v>
      </c>
      <c r="AQ36" s="344">
        <v>2516</v>
      </c>
      <c r="AR36" s="345">
        <v>-14.2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535</v>
      </c>
      <c r="AL37" s="1181"/>
      <c r="AM37" s="1181"/>
      <c r="AN37" s="1182"/>
      <c r="AO37" s="343" t="s">
        <v>516</v>
      </c>
      <c r="AP37" s="343" t="s">
        <v>516</v>
      </c>
      <c r="AQ37" s="344">
        <v>345</v>
      </c>
      <c r="AR37" s="345" t="s">
        <v>516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536</v>
      </c>
      <c r="AL38" s="1184"/>
      <c r="AM38" s="1184"/>
      <c r="AN38" s="1185"/>
      <c r="AO38" s="346" t="s">
        <v>516</v>
      </c>
      <c r="AP38" s="346" t="s">
        <v>516</v>
      </c>
      <c r="AQ38" s="347">
        <v>2</v>
      </c>
      <c r="AR38" s="335" t="s">
        <v>516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537</v>
      </c>
      <c r="AL39" s="1184"/>
      <c r="AM39" s="1184"/>
      <c r="AN39" s="1185"/>
      <c r="AO39" s="343">
        <v>-330814</v>
      </c>
      <c r="AP39" s="343">
        <v>-7986</v>
      </c>
      <c r="AQ39" s="344">
        <v>-6030</v>
      </c>
      <c r="AR39" s="345">
        <v>32.4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538</v>
      </c>
      <c r="AL40" s="1181"/>
      <c r="AM40" s="1181"/>
      <c r="AN40" s="1182"/>
      <c r="AO40" s="343">
        <v>-1218441</v>
      </c>
      <c r="AP40" s="343">
        <v>-29413</v>
      </c>
      <c r="AQ40" s="344">
        <v>-49894</v>
      </c>
      <c r="AR40" s="345">
        <v>-41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298</v>
      </c>
      <c r="AL41" s="1187"/>
      <c r="AM41" s="1187"/>
      <c r="AN41" s="1188"/>
      <c r="AO41" s="343">
        <v>904015</v>
      </c>
      <c r="AP41" s="343">
        <v>21823</v>
      </c>
      <c r="AQ41" s="344">
        <v>22182</v>
      </c>
      <c r="AR41" s="345">
        <v>-1.6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507</v>
      </c>
      <c r="AN49" s="1175" t="s">
        <v>542</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543</v>
      </c>
      <c r="AO50" s="360" t="s">
        <v>544</v>
      </c>
      <c r="AP50" s="361" t="s">
        <v>545</v>
      </c>
      <c r="AQ50" s="362" t="s">
        <v>546</v>
      </c>
      <c r="AR50" s="363" t="s">
        <v>547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1170403</v>
      </c>
      <c r="AN51" s="365">
        <v>27041</v>
      </c>
      <c r="AO51" s="366">
        <v>-3.1</v>
      </c>
      <c r="AP51" s="367">
        <v>63727</v>
      </c>
      <c r="AQ51" s="368">
        <v>10.5</v>
      </c>
      <c r="AR51" s="369">
        <v>-13.6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534293</v>
      </c>
      <c r="AN52" s="373">
        <v>12344</v>
      </c>
      <c r="AO52" s="374">
        <v>-34</v>
      </c>
      <c r="AP52" s="375">
        <v>34577</v>
      </c>
      <c r="AQ52" s="376">
        <v>29.3</v>
      </c>
      <c r="AR52" s="377">
        <v>-63.3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1196186</v>
      </c>
      <c r="AN53" s="365">
        <v>27894</v>
      </c>
      <c r="AO53" s="366">
        <v>3.2</v>
      </c>
      <c r="AP53" s="367">
        <v>66954</v>
      </c>
      <c r="AQ53" s="368">
        <v>5.0999999999999996</v>
      </c>
      <c r="AR53" s="369">
        <v>-1.9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665292</v>
      </c>
      <c r="AN54" s="373">
        <v>15514</v>
      </c>
      <c r="AO54" s="374">
        <v>25.7</v>
      </c>
      <c r="AP54" s="375">
        <v>37305</v>
      </c>
      <c r="AQ54" s="376">
        <v>7.9</v>
      </c>
      <c r="AR54" s="377">
        <v>17.8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1143395</v>
      </c>
      <c r="AN55" s="365">
        <v>26940</v>
      </c>
      <c r="AO55" s="366">
        <v>-3.4</v>
      </c>
      <c r="AP55" s="367">
        <v>72656</v>
      </c>
      <c r="AQ55" s="368">
        <v>8.5</v>
      </c>
      <c r="AR55" s="369">
        <v>-11.9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438790</v>
      </c>
      <c r="AN56" s="373">
        <v>10338</v>
      </c>
      <c r="AO56" s="374">
        <v>-33.4</v>
      </c>
      <c r="AP56" s="375">
        <v>36448</v>
      </c>
      <c r="AQ56" s="376">
        <v>-2.2999999999999998</v>
      </c>
      <c r="AR56" s="377">
        <v>-31.1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753310</v>
      </c>
      <c r="AN57" s="365">
        <v>17908</v>
      </c>
      <c r="AO57" s="366">
        <v>-33.5</v>
      </c>
      <c r="AP57" s="367">
        <v>65080</v>
      </c>
      <c r="AQ57" s="368">
        <v>-10.4</v>
      </c>
      <c r="AR57" s="369">
        <v>-23.1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276016</v>
      </c>
      <c r="AN58" s="373">
        <v>6562</v>
      </c>
      <c r="AO58" s="374">
        <v>-36.5</v>
      </c>
      <c r="AP58" s="375">
        <v>38201</v>
      </c>
      <c r="AQ58" s="376">
        <v>4.8</v>
      </c>
      <c r="AR58" s="377">
        <v>-41.3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1492574</v>
      </c>
      <c r="AN59" s="365">
        <v>36031</v>
      </c>
      <c r="AO59" s="366">
        <v>101.2</v>
      </c>
      <c r="AP59" s="367">
        <v>79288</v>
      </c>
      <c r="AQ59" s="368">
        <v>21.8</v>
      </c>
      <c r="AR59" s="369">
        <v>79.400000000000006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452668</v>
      </c>
      <c r="AN60" s="373">
        <v>10927</v>
      </c>
      <c r="AO60" s="374">
        <v>66.5</v>
      </c>
      <c r="AP60" s="375">
        <v>41870</v>
      </c>
      <c r="AQ60" s="376">
        <v>9.6</v>
      </c>
      <c r="AR60" s="377">
        <v>56.9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1151174</v>
      </c>
      <c r="AN61" s="380">
        <v>27163</v>
      </c>
      <c r="AO61" s="381">
        <v>12.9</v>
      </c>
      <c r="AP61" s="382">
        <v>69541</v>
      </c>
      <c r="AQ61" s="383">
        <v>7.1</v>
      </c>
      <c r="AR61" s="369">
        <v>5.8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473412</v>
      </c>
      <c r="AN62" s="373">
        <v>11137</v>
      </c>
      <c r="AO62" s="374">
        <v>-2.2999999999999998</v>
      </c>
      <c r="AP62" s="375">
        <v>37680</v>
      </c>
      <c r="AQ62" s="376">
        <v>9.9</v>
      </c>
      <c r="AR62" s="377">
        <v>-12.2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0D5bAMBaDxgtjpxwVFywkQ1QE5SJ4BgmFhJeUptrsZy2+joWDjoL+eBVFKMcDRBQsbTcuO2xDS2IJqOZulyw/g==" saltValue="B5b1uURgoyOQLWnkcdrql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60" zoomScaleNormal="6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20" spans="125:125" ht="13.5" hidden="1" customHeight="1" x14ac:dyDescent="0.15"/>
    <row r="121" spans="125:125" ht="13.5" hidden="1" customHeight="1" x14ac:dyDescent="0.15">
      <c r="DU121" s="291"/>
    </row>
  </sheetData>
  <sheetProtection algorithmName="SHA-512" hashValue="gl9baeWYX/Kzzde4+5FIjUTVx65o2BRa0mw3Hsu7lL1MQmBQnY1sJZCQPUUVV7KSvAU6edqlGGnyR0xYjKfIJg==" saltValue="QZZKHUh2LCIT8XqxtdDuF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60" zoomScaleNormal="6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sheetData>
  <sheetProtection algorithmName="SHA-512" hashValue="6Pk+29FqAbqR3q9Z04tZhHvT8TqJu+5PLShKBXoCVBwveUmA+e79tgwK1DaB/Xg1DJ0o3icsUa6PTssGmncTQA==" saltValue="QnGZLZPS/Obrzff0DYy43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98" t="s">
        <v>3</v>
      </c>
      <c r="D47" s="1198"/>
      <c r="E47" s="1199"/>
      <c r="F47" s="11">
        <v>20.149999999999999</v>
      </c>
      <c r="G47" s="12">
        <v>11.5</v>
      </c>
      <c r="H47" s="12">
        <v>7.6</v>
      </c>
      <c r="I47" s="12">
        <v>3.49</v>
      </c>
      <c r="J47" s="13">
        <v>1.42</v>
      </c>
    </row>
    <row r="48" spans="2:10" ht="57.75" customHeight="1" x14ac:dyDescent="0.15">
      <c r="B48" s="14"/>
      <c r="C48" s="1200" t="s">
        <v>4</v>
      </c>
      <c r="D48" s="1200"/>
      <c r="E48" s="1201"/>
      <c r="F48" s="15">
        <v>0.28000000000000003</v>
      </c>
      <c r="G48" s="16">
        <v>0.81</v>
      </c>
      <c r="H48" s="16">
        <v>0.28000000000000003</v>
      </c>
      <c r="I48" s="16">
        <v>0.86</v>
      </c>
      <c r="J48" s="17">
        <v>4.22</v>
      </c>
    </row>
    <row r="49" spans="2:10" ht="57.75" customHeight="1" thickBot="1" x14ac:dyDescent="0.2">
      <c r="B49" s="18"/>
      <c r="C49" s="1202" t="s">
        <v>5</v>
      </c>
      <c r="D49" s="1202"/>
      <c r="E49" s="1203"/>
      <c r="F49" s="19" t="s">
        <v>563</v>
      </c>
      <c r="G49" s="20" t="s">
        <v>564</v>
      </c>
      <c r="H49" s="20" t="s">
        <v>565</v>
      </c>
      <c r="I49" s="20" t="s">
        <v>566</v>
      </c>
      <c r="J49" s="21">
        <v>1.36</v>
      </c>
    </row>
    <row r="50" spans="2:10" ht="13.5" customHeight="1" x14ac:dyDescent="0.15"/>
  </sheetData>
  <sheetProtection algorithmName="SHA-512" hashValue="lybSvB3xAtSNxsKO2gQaj0FgS2FkBrefu71jCGoM5CS9odyGIR2ziGsVU9ZbQwxGvlVoZX2qHQUqr9iJPjkGsQ==" saltValue="kkmrqq9nViZrYCnFIAdKF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2021-10-04T05:19:42Z</dcterms:modified>
</cp:coreProperties>
</file>